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36" yWindow="960" windowWidth="7680" windowHeight="8928" tabRatio="710" activeTab="0"/>
  </bookViews>
  <sheets>
    <sheet name="İCMAL" sheetId="1" r:id="rId1"/>
    <sheet name="SIHHİ TESİSATI" sheetId="2" r:id="rId2"/>
    <sheet name="ISITMA SOĞUTMA TESİSATI" sheetId="3" r:id="rId3"/>
    <sheet name="YANGIN TESİSATI" sheetId="4" r:id="rId4"/>
    <sheet name="HAVALANDIRMA TESİSATI" sheetId="5" r:id="rId5"/>
  </sheets>
  <definedNames/>
  <calcPr fullCalcOnLoad="1"/>
</workbook>
</file>

<file path=xl/sharedStrings.xml><?xml version="1.0" encoding="utf-8"?>
<sst xmlns="http://schemas.openxmlformats.org/spreadsheetml/2006/main" count="1254" uniqueCount="808">
  <si>
    <t>YANGIN TESİSATI</t>
  </si>
  <si>
    <t>m</t>
  </si>
  <si>
    <t>Kağıtlık</t>
  </si>
  <si>
    <t>079-800</t>
  </si>
  <si>
    <t>081-301</t>
  </si>
  <si>
    <t>089-921</t>
  </si>
  <si>
    <t>094-400</t>
  </si>
  <si>
    <t>204-501</t>
  </si>
  <si>
    <t xml:space="preserve"> MEKANİK İŞLER İCMAL SAYFASI</t>
  </si>
  <si>
    <t>NO</t>
  </si>
  <si>
    <t>İMALATIN CİNSİ</t>
  </si>
  <si>
    <t xml:space="preserve"> TOPLAM BEDEL (TL)</t>
  </si>
  <si>
    <t>1</t>
  </si>
  <si>
    <t>2</t>
  </si>
  <si>
    <t>3</t>
  </si>
  <si>
    <t>4</t>
  </si>
  <si>
    <t xml:space="preserve"> TOPLAM (TL)</t>
  </si>
  <si>
    <t>210-3004</t>
  </si>
  <si>
    <t>228-606</t>
  </si>
  <si>
    <t>Hertürlü montaj ve askı aparatları birim fiyatlara dahildir.</t>
  </si>
  <si>
    <t>Ad</t>
  </si>
  <si>
    <t>233.100</t>
  </si>
  <si>
    <t>KAYNAKLI DEMİR İMALAT İŞLERİ</t>
  </si>
  <si>
    <t>Kg</t>
  </si>
  <si>
    <t>261.150</t>
  </si>
  <si>
    <t>Kanallar, bu BFT pozuna uygun olarak, kendinden mastikli flanşlar ile birleştirilecek, uygun uzunluktaki köşe parçaları mastiklenerek monte edilecek, kendinden yapışkanlı neopren conta flanş yanal kesiti boyunca yerleştirilecek, 140 mm. metal sıkıştırma parçaları uygun aralıklarla sabitlenecek. Kullanılacak galvanizli saclar aşağıdaki kalınlıklarda TS-EN 10346 ya uygun olacaktır. Projede verilen kanal ölçüleri net iç ölçüler olup, içten yapılacak akustik izolasyonu ve dıştan yapılacak ısı izolasyonun içermez. Müteahhit, imalat ve montaj esnasında izolasyon kalınlıklarını da hesaba katarak projede verilecek temiz ölçüleri sağlayacaktır. Bütün kanallar, İngiliz DW 142 ve DW 143'e uygun olarak sızdırmazlık testine tâbii tutulacaktır. Sızdırmazlık testleri, işverenin Kontrolluk grubunun nezaretinde müteahhit tarafından yapılacak ve tutanak hazırlanacaktır.</t>
  </si>
  <si>
    <t>(Esnek Dilatasyon Parçaları Dahil)</t>
  </si>
  <si>
    <t>Mutlaka Sac Olarak ASSAN veya TEZCAN kullanılacak ve fabrikasyon 
yapılacaktır.)(Sızdırmazlık testinden geçemeyen kanallar  yenilenecektir)</t>
  </si>
  <si>
    <t>(Tüm bağlantı parçaları ve askı apartları, zıvana, adaptör,konnektör plastik ve metal kelepçeler, bantlar, yakalar vb. tüm elemanlar kanal birim fiyatlarına dahildir.)</t>
  </si>
  <si>
    <t xml:space="preserve">  600 mm.ye kadar olanlarda 0,60 mm.</t>
  </si>
  <si>
    <t>İCMAL
NO</t>
  </si>
  <si>
    <t>POZ
NO</t>
  </si>
  <si>
    <t>İŞİN CİNSİ</t>
  </si>
  <si>
    <t>SIĞINAK DUMAN TAHLİYE FANI</t>
  </si>
  <si>
    <t>MİKTAR</t>
  </si>
  <si>
    <t>BİRİM FİYAT</t>
  </si>
  <si>
    <t>BİRİM</t>
  </si>
  <si>
    <t>TOPLAM FİYAT</t>
  </si>
  <si>
    <t>(1") ø 35,t=13 mm.kauçuk esaslı prefabrik boru izolesi</t>
  </si>
  <si>
    <t>(1 1/2") ø 48,t=13 mm.kauçuk esaslı prefabrik boru izolesi</t>
  </si>
  <si>
    <t>Tk</t>
  </si>
  <si>
    <t>1.1.1</t>
  </si>
  <si>
    <t>1.1.2</t>
  </si>
  <si>
    <t>1.1.3</t>
  </si>
  <si>
    <t>1.1.4</t>
  </si>
  <si>
    <t>1.1.6</t>
  </si>
  <si>
    <t>1.1.7</t>
  </si>
  <si>
    <t>1.1.8</t>
  </si>
  <si>
    <t>1.1.9</t>
  </si>
  <si>
    <t>1.1.11</t>
  </si>
  <si>
    <t>1.1.12</t>
  </si>
  <si>
    <t>1.1.13</t>
  </si>
  <si>
    <t>1.1.14</t>
  </si>
  <si>
    <t>1.1.16</t>
  </si>
  <si>
    <t>1.1.17</t>
  </si>
  <si>
    <t>1.1.18</t>
  </si>
  <si>
    <t>1.1.19</t>
  </si>
  <si>
    <t>Pirinç, preste imal edilmiş teflon, (P. T. F. E.) contalı, 25 Ø mm, 1"</t>
  </si>
  <si>
    <t>Pirinç, preste imal edilmiş teflon, (P. T. F. E.) contalı, 50 Ø mm, 2"</t>
  </si>
  <si>
    <t xml:space="preserve">YANGIN  TESİSAT TOPLAMI </t>
  </si>
  <si>
    <t>SİYAH ÇELİK BORULAR</t>
  </si>
  <si>
    <t>1004-021</t>
  </si>
  <si>
    <t>5</t>
  </si>
  <si>
    <t>6</t>
  </si>
  <si>
    <t>3.3.1</t>
  </si>
  <si>
    <t>3.3.2</t>
  </si>
  <si>
    <t>3.3.3</t>
  </si>
  <si>
    <t>3.3.4</t>
  </si>
  <si>
    <t>3.3.5</t>
  </si>
  <si>
    <t>3.3.6</t>
  </si>
  <si>
    <t>3.3.7</t>
  </si>
  <si>
    <t>3.3.8</t>
  </si>
  <si>
    <t>3.3.9</t>
  </si>
  <si>
    <t>261.151</t>
  </si>
  <si>
    <t>261.152</t>
  </si>
  <si>
    <t>7</t>
  </si>
  <si>
    <r>
      <t>m</t>
    </r>
    <r>
      <rPr>
        <vertAlign val="superscript"/>
        <sz val="10"/>
        <color indexed="8"/>
        <rFont val="Arial"/>
        <family val="2"/>
      </rPr>
      <t>2</t>
    </r>
  </si>
  <si>
    <t>268-106</t>
  </si>
  <si>
    <t xml:space="preserve">SIĞINAK TAZE HAVA FANI </t>
  </si>
  <si>
    <t xml:space="preserve">DİKEY ATIŞLI ÇATI  TİPİ RADYAL FAN </t>
  </si>
  <si>
    <t>268-901</t>
  </si>
  <si>
    <t>270-000</t>
  </si>
  <si>
    <t>En az 1ø  mm.lik galvanizli telden tel kafesin temini, çerçevesi ve yerine montajı dahil tam ve tekmil. Hertürlü montaj ve askı aparatları birim fiyatlara dahildir.  M2</t>
  </si>
  <si>
    <t>2.2.1</t>
  </si>
  <si>
    <t>2.2.2</t>
  </si>
  <si>
    <t>4.4.1</t>
  </si>
  <si>
    <t>4.4.2</t>
  </si>
  <si>
    <t>4.4.3</t>
  </si>
  <si>
    <t>5.5.1</t>
  </si>
  <si>
    <t>8</t>
  </si>
  <si>
    <t>m2</t>
  </si>
  <si>
    <t xml:space="preserve">HAVALANDIRMA  TESİSATI TOPLAMI </t>
  </si>
  <si>
    <t>HİDROFOR GRUBU</t>
  </si>
  <si>
    <t>VİTRİFİYE ARMATÜR</t>
  </si>
  <si>
    <t>071-109</t>
  </si>
  <si>
    <t>071-116</t>
  </si>
  <si>
    <t>079-200</t>
  </si>
  <si>
    <t>Pisuvar bölmesi (sırlı seramikten): 40x50 cm. ekstra</t>
  </si>
  <si>
    <t>089-1106</t>
  </si>
  <si>
    <t>Klasik salmastralı,ankastre ara kesme valfı 1/2" rozet dahil</t>
  </si>
  <si>
    <t>Lavabo ve eviye sifonu (1.sınıf özel plastikten taslı)</t>
  </si>
  <si>
    <t>089-1103</t>
  </si>
  <si>
    <t>Filtreli ara musluk(paslanmaz çelik filtre, rozet dahil)</t>
  </si>
  <si>
    <t>091-900</t>
  </si>
  <si>
    <t>080-300</t>
  </si>
  <si>
    <t>Kendınden sıfonlu pısuvar</t>
  </si>
  <si>
    <t>089-932</t>
  </si>
  <si>
    <t>Fotoselli pisuvar musluğu, sıva altı (krome)</t>
  </si>
  <si>
    <t>Banyo ve duş bataryası (duş borusu ve süzgeciyle)</t>
  </si>
  <si>
    <t>PİS SU BORULAMA</t>
  </si>
  <si>
    <t>204.401</t>
  </si>
  <si>
    <t>204.402</t>
  </si>
  <si>
    <t>204.403</t>
  </si>
  <si>
    <t>204.405</t>
  </si>
  <si>
    <t>204.404</t>
  </si>
  <si>
    <t xml:space="preserve">B.F.T 204-400 pozundaki pis su borularının montajında kullanılan fittings ve tespit malzemesi ile </t>
  </si>
  <si>
    <t>conta karşılığı olarak montajlı boru tutarının</t>
  </si>
  <si>
    <t xml:space="preserve">Sert pvc plastik pis su borusu dış çap ø 50-40/3,0 mm (Geçme muflu) 
</t>
  </si>
  <si>
    <t xml:space="preserve">Sert pvc plastik pis su borusu dış çap ø 75-70/3,0 mm 
</t>
  </si>
  <si>
    <t xml:space="preserve">Sert pvc plastik pis su borusu dış çap ø 100-110/3,0 mm 
</t>
  </si>
  <si>
    <t xml:space="preserve">Sert pvc plastik pis su borusu dış çap ø 160-150/3,2 mm 
</t>
  </si>
  <si>
    <t>TEMİZ SU BORULAMA</t>
  </si>
  <si>
    <t>201.204/A</t>
  </si>
  <si>
    <t>241.417</t>
  </si>
  <si>
    <t>241.422</t>
  </si>
  <si>
    <t>(1 1/4") ø 42,t=13 mm.kauçuk esaslı prefabrik boru izolesi</t>
  </si>
  <si>
    <t>241.427</t>
  </si>
  <si>
    <t>Bina içerisinde fizyoyerm kaynak veya vidalı döşenmiş boru bedeli (%45)</t>
  </si>
  <si>
    <t xml:space="preserve">Dikişli galvanizli çelik boru 2"  ø50 ortalama dış çap 60,3/3,65 mm  </t>
  </si>
  <si>
    <t xml:space="preserve">Dikişli galvanizli çelik boru 1"  ø25 ortalama dış çap 33,7/3,25 mm  </t>
  </si>
  <si>
    <t xml:space="preserve">Dikişli galvanizli çelik boru 1 1/4"  ø32 ortalama dış çap 42,4/3,25 mm  </t>
  </si>
  <si>
    <t xml:space="preserve">Dikişli galvanizli çelik boru 1 1/2"  ø40 ortalama dış çap 48,3/3,25 mm  </t>
  </si>
  <si>
    <t>210-625</t>
  </si>
  <si>
    <t>210-626</t>
  </si>
  <si>
    <t>Pirinç, preste imal edilmiş teflon, (P. T. F. E.) contalı, 32 Ø mm, 1 1/4"</t>
  </si>
  <si>
    <t>210-627</t>
  </si>
  <si>
    <t>Pirinç, preste imal edilmiş teflon, (P. T. F. E.) contalı, 40 Ø mm, 1 1/2"</t>
  </si>
  <si>
    <t>210-628</t>
  </si>
  <si>
    <t>210-633</t>
  </si>
  <si>
    <t>Küresel vana (pn 16-25 gövdesi sfero döküm,küresi paslanmaz çelik,teflon contalı wafer bağlantılı) ø 65 mm</t>
  </si>
  <si>
    <t>221-404</t>
  </si>
  <si>
    <t>221-407</t>
  </si>
  <si>
    <t>PİSSSU  POMPA EKİPMANLARI</t>
  </si>
  <si>
    <t xml:space="preserve">SIHHİ   TESİSATI TOPLAMI </t>
  </si>
  <si>
    <t>Sert PVC plastik pis su borusu (geçme muflu, çap: 125 mm, et kalınlığı 3,2 mm)</t>
  </si>
  <si>
    <t xml:space="preserve">Gömme Rezervuarlı Alafranga Tuvalet Seti, </t>
  </si>
  <si>
    <t>Fotoselli lavabo bataryası ve tesisatı, çift su girişli (krome), </t>
  </si>
  <si>
    <t>083-104</t>
  </si>
  <si>
    <t>084-101</t>
  </si>
  <si>
    <t>1.1.5</t>
  </si>
  <si>
    <t>1.1.10</t>
  </si>
  <si>
    <t>1.1.15</t>
  </si>
  <si>
    <t>2.2.3</t>
  </si>
  <si>
    <t>2.2.4</t>
  </si>
  <si>
    <t>2.2.5</t>
  </si>
  <si>
    <t>2.2.6</t>
  </si>
  <si>
    <t>50 Ø mm, Geri tepme ventili, PN 16, gövdesi pirinç, iç aksam komple paslanmaz çelik</t>
  </si>
  <si>
    <t>65 Ø mm, Geri tepme ventili, PN 16, gövdesi pirinç, iç aksam komple paslanmaz çelik</t>
  </si>
  <si>
    <t>228-607</t>
  </si>
  <si>
    <t>4.4.4</t>
  </si>
  <si>
    <t>4.4.5</t>
  </si>
  <si>
    <t>4.4.6</t>
  </si>
  <si>
    <t>4.4.7</t>
  </si>
  <si>
    <t>4.4.8</t>
  </si>
  <si>
    <t>4.4.9</t>
  </si>
  <si>
    <t>4.4.10</t>
  </si>
  <si>
    <t>4.4.11</t>
  </si>
  <si>
    <t>4.4.12</t>
  </si>
  <si>
    <t>4.4.13</t>
  </si>
  <si>
    <t>4.4.14</t>
  </si>
  <si>
    <t>4.4.15</t>
  </si>
  <si>
    <t>201-205</t>
  </si>
  <si>
    <t>201-206</t>
  </si>
  <si>
    <t>201-207</t>
  </si>
  <si>
    <t>201-208</t>
  </si>
  <si>
    <t>204-3102/C</t>
  </si>
  <si>
    <t>204-3103/C</t>
  </si>
  <si>
    <t>204-3104/C</t>
  </si>
  <si>
    <t>204-3105/C</t>
  </si>
  <si>
    <t>204-3300/C</t>
  </si>
  <si>
    <t>3.3.10</t>
  </si>
  <si>
    <t>3.3.11</t>
  </si>
  <si>
    <t>3.3.12</t>
  </si>
  <si>
    <t>3.3.13</t>
  </si>
  <si>
    <t>3.3.15</t>
  </si>
  <si>
    <t>3.3.16</t>
  </si>
  <si>
    <t>TEMİZ SU VANALARI</t>
  </si>
  <si>
    <t>HAVALANDIRMA TESİSATI</t>
  </si>
  <si>
    <t>ISITMA /SOĞUTMA TESISATI</t>
  </si>
  <si>
    <t>SIHHI TESISATI</t>
  </si>
  <si>
    <t>3.3.14</t>
  </si>
  <si>
    <t>221-405</t>
  </si>
  <si>
    <t xml:space="preserve">Pis.tutucu,pn 16,(buhar+su için,pik döküm,y tipi) ø 40 mm, </t>
  </si>
  <si>
    <t xml:space="preserve">Pis.tutucu,pn 16,(buhar+su için,pik döküm,y tipi) ø 32mm, </t>
  </si>
  <si>
    <t xml:space="preserve">Pis.tutucu,pn 16,(buhar+su için,pik döküm,y tipi) ø 65 mm, </t>
  </si>
  <si>
    <t>40 Ø mm, Geri tepme ventili, PN 16, gövdesi pirinç, iç aksam komple paslanmaz çelik</t>
  </si>
  <si>
    <t>228-605</t>
  </si>
  <si>
    <t>228-604</t>
  </si>
  <si>
    <t>32 Ø mm, Geri tepme ventili, PN 16, gövdesi pirinç, iç aksam komple paslanmaz çelik</t>
  </si>
  <si>
    <t>252-113</t>
  </si>
  <si>
    <t xml:space="preserve"> Çatı üzerine monte edilebilecek şekilde madeni kaidesi;BFT25.450.1000'e uygun vantilatör ve motoru dış tesirlerden koruyacak şekilde estetiğe uygun hazırlanmış üstü kaportalı çatı tipi vantilatörün işyerinde temini,montesi,elektrik motoru çalışır halde teslimi.' Radyal egzost fanlarının, projede gösterilen yerlere konulması, kanal ve elektrik bağlantılarının (elektrik bağlantıları elektrik müteahhidi tarafından yapılacaktır) yapılarak montajı ve işler halde teslimi...  </t>
  </si>
  <si>
    <t>Fan debisi : 250000 m3/h,  225 Pa</t>
  </si>
  <si>
    <t>Fan debisi :30000 m3/h, 225 Pa</t>
  </si>
  <si>
    <t>DX51 D+Z275gr/m2 çinko kaplı şerit rulo galvanizli saıcn özel makinasında S tipi sipiral kenetleme</t>
  </si>
  <si>
    <t>yöntemiyle yuvarlak kanal haline getirilmesi,sızdırmazlık temin edecek contalı fittings parçaları ile</t>
  </si>
  <si>
    <t>montajı,kelepçe,vidalı askı çubukları ve benzeri askı elemanları ilestandartlara uygun tavan yada</t>
  </si>
  <si>
    <t>duvara tespit edilmesi</t>
  </si>
  <si>
    <t>261-251</t>
  </si>
  <si>
    <t>Ø 160 mm e kadar  0,50 mm</t>
  </si>
  <si>
    <t>Ø 315 mm e kadar  0,60 mm</t>
  </si>
  <si>
    <t>Ø 800 mm e kadar  0,80 mm</t>
  </si>
  <si>
    <t>Alüminyumdan yarı esnek hava kanalları</t>
  </si>
  <si>
    <t>En aza 90 mikron kalınlığında saf alüminyum şeritlerin büzdürülüp birbirine kenetlenmesi ile üretilmiş</t>
  </si>
  <si>
    <t>.-30 ile .+250 c arasında sıcaklıklarda kullanılabilir azami 2000 pa kullanım basıncına dayanıklı,</t>
  </si>
  <si>
    <t>içinden en fazla 25m/s hızla hava geçebilen TS EN 13180 e uygun,çift kenet bağlantılı,</t>
  </si>
  <si>
    <t>ısı yalıtımsız yarı esnek hava kanalının temini ve montajı</t>
  </si>
  <si>
    <t>261-401</t>
  </si>
  <si>
    <t>261-400</t>
  </si>
  <si>
    <t>261-500</t>
  </si>
  <si>
    <t>Yalıtımlı yarı esnek alüminyumdan hava kanalları</t>
  </si>
  <si>
    <t xml:space="preserve">içinden en fazla 25m/s hızla hava geçebilen TS EN 13501-1+A1 e göre Binaların YANGINDAN </t>
  </si>
  <si>
    <t>Korunması Yönetmelik hükümleri gereği istenen şartlara uygun,çift kenet bağlantılı,</t>
  </si>
  <si>
    <t>261-501</t>
  </si>
  <si>
    <t>Bükülebilir boru hava kanalı montaj malzemesi  (%)</t>
  </si>
  <si>
    <t>Birim fiyat no: 25.470.5100 ve 25.470.5200 deki bükülebilir boruların birbirine montajı için</t>
  </si>
  <si>
    <t>gerekli,T,çatal,manşon,redüksiyon vb.gibi montaj malzemelerinin galvanizli sacdan veya</t>
  </si>
  <si>
    <t>polipropilen malzemeden imal edilmiş olarak temini yerine montajı.</t>
  </si>
  <si>
    <t>267-100</t>
  </si>
  <si>
    <t>Dağıtıcı menfez ( çift sıralı kanatlı)</t>
  </si>
  <si>
    <t>Alüminyumdan imal edilmiş,en az 22mm çerçeveli,çift sıra hareketli kanatlı,istenilen renkte boyalı,</t>
  </si>
  <si>
    <t>ayar tertibatı,sızdırmazlık malzemeleri ile birlikte çalışır halde teslimi.</t>
  </si>
  <si>
    <t>267-101</t>
  </si>
  <si>
    <t>100-500cm2</t>
  </si>
  <si>
    <t>267-102</t>
  </si>
  <si>
    <t>501-1000cm3</t>
  </si>
  <si>
    <t>Alüminyumdan imal edilmiş,en az 22mm çerçeveli,tek sıra hareketli kanatlı,istenilen renkte boyalı,</t>
  </si>
  <si>
    <t xml:space="preserve">TS EN 12237 ye uygun </t>
  </si>
  <si>
    <t>261-250</t>
  </si>
  <si>
    <t xml:space="preserve">Alüminyumdan veya sacdan,imal edilmiş,elektrostatik toz boyalı,anemostat ya da menfezlerin </t>
  </si>
  <si>
    <t>iç kısmına hava debisini ayarlamak üzere takılacak,dışarıdan bir kol veya vida ile kımanda edilebilir</t>
  </si>
  <si>
    <t>zıt kanatlı damperin temini,yerine montajı.</t>
  </si>
  <si>
    <t>268-301</t>
  </si>
  <si>
    <t>268-302</t>
  </si>
  <si>
    <t>268-300</t>
  </si>
  <si>
    <t>Gemici Tip Anemostat ( Ölçü:Ad.)</t>
  </si>
  <si>
    <t>Banyo ve W.C.Hava emişleri için,alüminyum veya DKP sacdan sıvama yöntemi ile imal edilmiş</t>
  </si>
  <si>
    <t xml:space="preserve">fırın boyalı olan,gemici tip anemostatların iş yerinde temini,her türlü montaj malzemesi dahil olmak </t>
  </si>
  <si>
    <t>üzere usulüne uygun olarak montajı ve çalışır durumda teslimi.</t>
  </si>
  <si>
    <t>268-900</t>
  </si>
  <si>
    <t>Ø 100 mm</t>
  </si>
  <si>
    <t>HAVA DAMPERİ :( Ölçü:m2)</t>
  </si>
  <si>
    <t>263-000</t>
  </si>
  <si>
    <t>263-104</t>
  </si>
  <si>
    <t>263-105</t>
  </si>
  <si>
    <t>263-106</t>
  </si>
  <si>
    <t>268-100</t>
  </si>
  <si>
    <t>Alüminyumdan imal edilmiş,difüzör,çerçeve ve kanat grubundan oluşmuş,yaylı bir düzenek ile kanat grubu ayrılabilir,elektrostatik toz boyalı,0,6mm galvanizli sacdan anemostat kutulu,esnek kanal takılabilmesi için uygun ölçülerde boğazı olanidairesel anemostadın yerine montajı.</t>
  </si>
  <si>
    <t>268-104</t>
  </si>
  <si>
    <t xml:space="preserve"> 12'' - 30 cm'e kadar</t>
  </si>
  <si>
    <t>268-105</t>
  </si>
  <si>
    <t xml:space="preserve"> 14'' - 35 cm'e kadar</t>
  </si>
  <si>
    <t xml:space="preserve"> 16'' - 40 cm'e kadar</t>
  </si>
  <si>
    <t>268-107</t>
  </si>
  <si>
    <t xml:space="preserve"> 16'' - 45 cm'e kadar</t>
  </si>
  <si>
    <t>268-108</t>
  </si>
  <si>
    <t xml:space="preserve"> 20'' - 50 cm'e kadar</t>
  </si>
  <si>
    <t>TEL KAFES ( Ölçü:m2)</t>
  </si>
  <si>
    <t>Onanlı konstürüksiyon resmine göre ve projede gösterilen yerlere takılmak üzere,bilyalı ve bronzdan yapılmış yağlı yataklar üzerinde hareketli kanatlardan müteşekkil, tahrik mekanizması,galvaniz sac çerçevesi, birleştirme ve tespit malzemesi dahil yerine montajı.</t>
  </si>
  <si>
    <t>KANAL İZOLESİ : ( Ölçü:m2)</t>
  </si>
  <si>
    <t>265-501</t>
  </si>
  <si>
    <t xml:space="preserve">  2,5 cm kalınlıkta 50kg/m3 yoğunlukta cam yünü levha</t>
  </si>
  <si>
    <t>Duman Atım Fanı</t>
  </si>
  <si>
    <r>
      <rPr>
        <b/>
        <sz val="10"/>
        <color indexed="8"/>
        <rFont val="Arial"/>
        <family val="2"/>
      </rPr>
      <t>Bir yüzü alüminyum folyo kaplı cam yünü levha veya şilte,veya taş yünü levha ile kanalın dıştan yalıtımı</t>
    </r>
    <r>
      <rPr>
        <sz val="10"/>
        <color indexed="8"/>
        <rFont val="Arial"/>
        <family val="2"/>
      </rPr>
      <t>:                                                                                                                                      Onaylı projesinde belirtilen hava kanallarının 2,5-5 cm kalınlıkta,fabrikasında cam ipliği takviyeli,kraft kağıtlı al. Folyo kaplı 50kg/m3 yoğunluktaki cam yünü veya 70kg/m3 yaoğunluktaki taş yünü levhası ile izolesi için, kanal dış yüzeylerinin toz veya pisliklerden temizlenmesi,kanal genişli,ğine bağlı olarak iki veya daha fazla sıra kanal boyunda ise 50cm aqra ile olmak üzere özel yapılmış kendinden yapışkan tabanlı yalıtım tespit pimlerinin yapıştırılması,bir yüzü al.folyo kaplı fabrikasyon cam yünü kaplı fabrikasyon cam yünü veya taş yünü levhaların folyolu yüzü dışa gelecek şekilde pimlere geçirilerek tespiti tespit pullarının pim üzerine takılarak sıkıştırılması,pimlerin taşan uçlarının kesilmesi,levhanın veya şiltenin enine ve boyuna tüm birleşim yerleri kendinden yapışkan 10cm genişliğinde takviyeli özel al.folyolu bant ile yapıştırılarak kapatılması her türlü işcilik dahil.( Taş yünü için fiyat farkı verilmez.) Yalıtım malzemeleri 305/2011/AB Yapı Malzemeleri Yönetmeliğine uygun,CE uygunluk işareti ile piyasaya arz edilmiş olacaktır.</t>
    </r>
  </si>
  <si>
    <t>TS EN 12101 ' e göre yangına dayanım sınıfı F200 ( 200 c, 120 dak.) olan, toplam basıncı</t>
  </si>
  <si>
    <t xml:space="preserve">  225 paskalala ( 25 mm. SS'na ) kadar.</t>
  </si>
  <si>
    <t>1021-527</t>
  </si>
  <si>
    <t xml:space="preserve"> 90.000 m3/h</t>
  </si>
  <si>
    <t>1021-510</t>
  </si>
  <si>
    <t xml:space="preserve"> Aşağıda fan debi aralıkları verilen sığınak taze hava fanlarının, (G4 + Radyoaktif serpinti tutucu filitreli + Aktif karbon filtre içermektedir.) projede gösterilen yerlere konulması, kanal ve elektrik bağlantılarının (elektrik bağlantıları elektrik müteahhidi tarafından yapılacaktır) yapılarak montajı ve işler halde teslimi...  </t>
  </si>
  <si>
    <t xml:space="preserve">Fan debisi : 3870 m3/h,  </t>
  </si>
  <si>
    <t>265-000</t>
  </si>
  <si>
    <t>252-112</t>
  </si>
  <si>
    <t>252-000</t>
  </si>
  <si>
    <t>Y.23.176</t>
  </si>
  <si>
    <t>Lama ve profil demirdençeşitli demir işleri yapılması ve yerine konulması</t>
  </si>
  <si>
    <t>ROOFTAB CİHAZI</t>
  </si>
  <si>
    <t>Mevcut cihazların bakımlarının yapılıp,devreye alınması. Eksik ve hatalı malzemeler ayrıca fiyatlandırılacaktır.</t>
  </si>
  <si>
    <t>Rooftop cihazı</t>
  </si>
  <si>
    <t>Projesine teknik şartnamesine uygun olarak,en aza 1.2mm galvaniz sacdan,duman sızdırmaz,</t>
  </si>
  <si>
    <t>flanş bağlantılı,diğer özellikleri BFT25.470.1100 gibi olan hava kanalının iş yerine temini</t>
  </si>
  <si>
    <t>ve montajı.( Hava kanalları 25.470.1104 nolu pozdan hesaplanır.)</t>
  </si>
  <si>
    <t>1021-200</t>
  </si>
  <si>
    <t>261-154</t>
  </si>
  <si>
    <t>En geniş kenarı 2490 mm den büyük olanlarda 1.2mm</t>
  </si>
  <si>
    <t>265-700</t>
  </si>
  <si>
    <t>265-704</t>
  </si>
  <si>
    <t>Levha genişliği : 1000 mm , Et kalınlığı : 25 mm</t>
  </si>
  <si>
    <t>KONNEKTÖR</t>
  </si>
  <si>
    <t>PVC branda konnektör ( Ölçü : m2)</t>
  </si>
  <si>
    <t>200x200mm</t>
  </si>
  <si>
    <t>250x250mm</t>
  </si>
  <si>
    <t>275x275mm</t>
  </si>
  <si>
    <t>300x300mm</t>
  </si>
  <si>
    <t xml:space="preserve"> 1249 mm.ye kadar olanlarda 0,80 mm.</t>
  </si>
  <si>
    <t>1.2.1.</t>
  </si>
  <si>
    <t>1.2.2.</t>
  </si>
  <si>
    <t>1.2.3.</t>
  </si>
  <si>
    <t>1.2.</t>
  </si>
  <si>
    <t>1.1</t>
  </si>
  <si>
    <t>1.3.</t>
  </si>
  <si>
    <t>1.3.1.</t>
  </si>
  <si>
    <t>1.4.</t>
  </si>
  <si>
    <t>1.4.1.</t>
  </si>
  <si>
    <t>1.5.</t>
  </si>
  <si>
    <t>1.6.</t>
  </si>
  <si>
    <t>1.6.1.</t>
  </si>
  <si>
    <t>2.</t>
  </si>
  <si>
    <t>2.1.</t>
  </si>
  <si>
    <t>2.1.1.</t>
  </si>
  <si>
    <t>2.1.2.</t>
  </si>
  <si>
    <t>2.2.</t>
  </si>
  <si>
    <t>2.2.1.</t>
  </si>
  <si>
    <t>2.2.2.</t>
  </si>
  <si>
    <t>2.3.</t>
  </si>
  <si>
    <t>2.3.1.</t>
  </si>
  <si>
    <t>2.3.2.</t>
  </si>
  <si>
    <t>2.4.</t>
  </si>
  <si>
    <t>2.4.1.</t>
  </si>
  <si>
    <t>2.5.</t>
  </si>
  <si>
    <t>2.5.1.</t>
  </si>
  <si>
    <t>2.5.2</t>
  </si>
  <si>
    <t>2.5.3.</t>
  </si>
  <si>
    <t>2.5.4.</t>
  </si>
  <si>
    <t>2.5.5.</t>
  </si>
  <si>
    <t>3.1.</t>
  </si>
  <si>
    <t>4.1.</t>
  </si>
  <si>
    <t>4.1.1.</t>
  </si>
  <si>
    <t>4.1.2.</t>
  </si>
  <si>
    <t>4.1.3.</t>
  </si>
  <si>
    <t>201-000</t>
  </si>
  <si>
    <t>305/2011/AB Yapı Malzemeleri Yönetmeliğine ve 2014/68/AB Basınçlı Ekipmanlar Yönetmeliğine</t>
  </si>
  <si>
    <t>uygun,CE Uygunluk işaretşyle arz edilen çelik boruların,ilgili şartname ve projesine uygun olarak</t>
  </si>
  <si>
    <t>döşenerek,bağlantılarının yapılması,işcilik dahil,sülyen ve boya bedeli hariç olmak üzere</t>
  </si>
  <si>
    <t>iş yerinde temini ve yerine montajı.</t>
  </si>
  <si>
    <t xml:space="preserve">Vidalı TS EN 10255+A1 'e uygun ( malzemesi Fe.33) </t>
  </si>
  <si>
    <t>201-105</t>
  </si>
  <si>
    <t>201-106</t>
  </si>
  <si>
    <t>201-107</t>
  </si>
  <si>
    <t>201-108</t>
  </si>
  <si>
    <t>201-109</t>
  </si>
  <si>
    <t>201-110</t>
  </si>
  <si>
    <t>201-111</t>
  </si>
  <si>
    <t>201-112</t>
  </si>
  <si>
    <t xml:space="preserve"> 1''      anma ölçüsü  (25mm), 33,7/3,20mm(dış çap/et kalınlığı ortalama)</t>
  </si>
  <si>
    <t xml:space="preserve"> 3/4''   anma ölçüsü  (20mm), 26,9/2,60mm(dış çap/et kalınlığı ortalama)</t>
  </si>
  <si>
    <t xml:space="preserve"> 1 1/4'' anma ölçüsü  (32mm), 42,4/3,20mm(dış çap/et kalınlığı ortalama)</t>
  </si>
  <si>
    <t xml:space="preserve"> 1 1/2'' anma ölçüsü  (402mm), 48,3/3,20mm(dış çap/et kalınlığı ortalama)</t>
  </si>
  <si>
    <t xml:space="preserve"> 2 1/2'' anma ölçüsü  (65mm), 76,1/2,60mm(dış çap/et kalınlığı ortalama)</t>
  </si>
  <si>
    <t xml:space="preserve"> 3''      anma ölçüsü  (80mm), 88,9/4,00mm(dış çap/et kalınlığı ortalama)</t>
  </si>
  <si>
    <t xml:space="preserve"> 4''     anma ölçüsü  (100mm), 114,3/4,50mm(dış çap/et kalınlığı ortalama)</t>
  </si>
  <si>
    <t xml:space="preserve"> 5''     anma ölçüsü  (125mm), 139,7/5,00mm(dış çap/et kalınlığı ortalama)</t>
  </si>
  <si>
    <t xml:space="preserve"> 6''    anma ölçüsü  (150mm), 165,1/5,00mm(dış çap/et kalınlığı ortalama)</t>
  </si>
  <si>
    <t xml:space="preserve"> 2''      anma ölçüsü  (50mm), 60,3/2,60mm(dış çap/et kalınlığı ortalama)</t>
  </si>
  <si>
    <t>201-113</t>
  </si>
  <si>
    <t>201-114</t>
  </si>
  <si>
    <t>201-100</t>
  </si>
  <si>
    <t>1.</t>
  </si>
  <si>
    <t>1.1.</t>
  </si>
  <si>
    <t>1.1.1.</t>
  </si>
  <si>
    <t>1.1.2.</t>
  </si>
  <si>
    <t>1.1.3.</t>
  </si>
  <si>
    <t>1.1.4.</t>
  </si>
  <si>
    <t>1.1.5.</t>
  </si>
  <si>
    <t>1.1.6.</t>
  </si>
  <si>
    <t>1.1.7.</t>
  </si>
  <si>
    <t>1.1.8.</t>
  </si>
  <si>
    <t>1.1.9.</t>
  </si>
  <si>
    <t>1.1.10.</t>
  </si>
  <si>
    <t>1.1.11.</t>
  </si>
  <si>
    <t>Bina içinde vidalı döşenmiş boru montaj malzemesi bedeli ;( Ölçü: %)</t>
  </si>
  <si>
    <t>BFT25.300.1100-25.300.1400 ve 1500'de tanımlanan boruların,dişli olarak bağlantılarında kullanılan</t>
  </si>
  <si>
    <t>tüm boru fittings ve benzeri boru elemanları ile tespit,askı malzemeleri dahil olmak üzere</t>
  </si>
  <si>
    <t>monta malzemeleri bedeli.</t>
  </si>
  <si>
    <t>201-400</t>
  </si>
  <si>
    <t>201-405</t>
  </si>
  <si>
    <t>201-406</t>
  </si>
  <si>
    <t>201-407</t>
  </si>
  <si>
    <t>201-408</t>
  </si>
  <si>
    <t>201-409</t>
  </si>
  <si>
    <t>1.2.4.</t>
  </si>
  <si>
    <t>1.2.5.</t>
  </si>
  <si>
    <t>1.2.6.</t>
  </si>
  <si>
    <t>Bina içinde kaynaklı olarak döşenmiş boru montaj malzemesi bedeli ;( Ölçü: %)</t>
  </si>
  <si>
    <t>BFT25.300.1100-25.300.1400 ve 1500'de tanımlanan boruların,kaynaklı olarak döşenmiş,</t>
  </si>
  <si>
    <t>tüm boru fittings ve benzeri boru elemanları ile kaynak,askı malzemeleri dahil olmak üzere</t>
  </si>
  <si>
    <t>1.3.2.</t>
  </si>
  <si>
    <t>1.3.3.</t>
  </si>
  <si>
    <t>1.3.4.</t>
  </si>
  <si>
    <t>1.3.5.</t>
  </si>
  <si>
    <t>201-500</t>
  </si>
  <si>
    <t>201-510</t>
  </si>
  <si>
    <t>201-511</t>
  </si>
  <si>
    <t>201-512</t>
  </si>
  <si>
    <t>201-513</t>
  </si>
  <si>
    <t>201-514</t>
  </si>
  <si>
    <t>PLASTİK BORULAR-DRENAJ</t>
  </si>
  <si>
    <t>Sert PVC Plastik İçme Suyu Boruları ( geçme veya yapıştırma muflu) ; ( Ölçü: m)</t>
  </si>
  <si>
    <t>TS EN ISO 1452-1,2' ye uygun sert PVC plastik içme suyu borusunun iş yerinde temini,geçme</t>
  </si>
  <si>
    <t>veya yapıştırma muflu olarak yerine montajı.</t>
  </si>
  <si>
    <t>204-100</t>
  </si>
  <si>
    <t>204-102</t>
  </si>
  <si>
    <t>204-103</t>
  </si>
  <si>
    <t>204-104</t>
  </si>
  <si>
    <t>Ø 25 mm , 10 bar</t>
  </si>
  <si>
    <t>Ø 32 mm , 10 bar</t>
  </si>
  <si>
    <t>Ø 40 mm , 10 bar</t>
  </si>
  <si>
    <t>204-106</t>
  </si>
  <si>
    <t>Ø 50 mm , 10 bar</t>
  </si>
  <si>
    <t>Ø 63 mm , 10 bar</t>
  </si>
  <si>
    <t>Ø 75 mm , 10 bar</t>
  </si>
  <si>
    <t>204-108</t>
  </si>
  <si>
    <t>Ø 90 mm , 10 bar</t>
  </si>
  <si>
    <t>204-110</t>
  </si>
  <si>
    <t>204-112</t>
  </si>
  <si>
    <t>2.1.3.</t>
  </si>
  <si>
    <t>2.1.4.</t>
  </si>
  <si>
    <t>2.1.5.</t>
  </si>
  <si>
    <t>2.1.6.</t>
  </si>
  <si>
    <t>2.1.7.</t>
  </si>
  <si>
    <t>2.1.8.</t>
  </si>
  <si>
    <t>Geçme veya yapıştırma muflu boru montaj malzemesi bedeli: ( Ölçü:%)</t>
  </si>
  <si>
    <t>Sert PVC geçme veya yapıştırma muflu plastik içme suyu borularının montajında kullanılan fittings,</t>
  </si>
  <si>
    <t>yapıştırmas malzemesi ve conta karşılığı olarak,montajlı boru tutarının;</t>
  </si>
  <si>
    <t>Bina içinde döşenmesi halinde ( Ölçü:%)</t>
  </si>
  <si>
    <t>204-300</t>
  </si>
  <si>
    <t>BORU BOYANMASI</t>
  </si>
  <si>
    <t>Boru boyanması,sülyen boya ile; ( Ölçü: m)</t>
  </si>
  <si>
    <t xml:space="preserve"> 1/2'' -2'' arası ( 2'' dahil)   </t>
  </si>
  <si>
    <t xml:space="preserve">  ' 2'' -4'' arası ( 4'' dahil)   </t>
  </si>
  <si>
    <t xml:space="preserve">  ' 4'' -6'' arası ( 6'' dahil)   </t>
  </si>
  <si>
    <t>231-000</t>
  </si>
  <si>
    <t>231-100</t>
  </si>
  <si>
    <t>231-101</t>
  </si>
  <si>
    <t>231-102</t>
  </si>
  <si>
    <t>231-103</t>
  </si>
  <si>
    <t>3.</t>
  </si>
  <si>
    <t>3.1.2.</t>
  </si>
  <si>
    <t>3.1.1.</t>
  </si>
  <si>
    <t>3.1.3.</t>
  </si>
  <si>
    <t>Boru boyanması,yağlı boya ile; ( Ölçü: m)</t>
  </si>
  <si>
    <t>Serbest boruların iki kat sıcaklığa dayanıklı yağlı boya ile boyanması.</t>
  </si>
  <si>
    <t>231-200</t>
  </si>
  <si>
    <t>3.2.</t>
  </si>
  <si>
    <t>3.2.1.</t>
  </si>
  <si>
    <t>3.2.2.</t>
  </si>
  <si>
    <t>3.2.3.</t>
  </si>
  <si>
    <t>KOL KUMANDALI KELEBEK VANA () PN10-16) (TS EN 593+A1)</t>
  </si>
  <si>
    <t>2014/68/ab Basınçlı Ekipmanlar Yönetmeliğine uygun olarak piyasaya arz edilmiş,sıcak ve soğuk su,</t>
  </si>
  <si>
    <t xml:space="preserve">hava anti-korozit bütün akışkanlarda kullanılan( GG-25) döküm gövdeli, sfero döküm üzeri poliamit </t>
  </si>
  <si>
    <t xml:space="preserve">türevi malzeme kaplı veya paslanmaz çelik klapeli (disk), iki flanş arasına sıkıştırmalı tip,sızdırmazlık </t>
  </si>
  <si>
    <t>contası gerektirmeyen ve sızdırmazlığı EPDM kendi contası ile sağlayan PN10-16 basınç</t>
  </si>
  <si>
    <t xml:space="preserve">sınırlarında tam sızdırmaz,geçici klape ile sağlayan,kol kumandalı,sahada yetkisiz kişilerin müdahale </t>
  </si>
  <si>
    <t>etmesine engel olabilen kilit mekanizmalı kelebek vananın iş yerinde temini ve yerine montajı.</t>
  </si>
  <si>
    <t xml:space="preserve"> 1 1/2'' anma ölçüsü  (42mm), 48,3/3,20mm(dış çap/et kalınlığı ortalama)</t>
  </si>
  <si>
    <t xml:space="preserve"> 2''      anma ölçüsü  (50mm), </t>
  </si>
  <si>
    <t xml:space="preserve"> 2 1/2'' anma ölçüsü  (65mm), </t>
  </si>
  <si>
    <t xml:space="preserve"> 3''      anma ölçüsü  (80mm),</t>
  </si>
  <si>
    <t xml:space="preserve"> 4''     anma ölçüsü  (100mm), </t>
  </si>
  <si>
    <t>210-3000</t>
  </si>
  <si>
    <t>4.</t>
  </si>
  <si>
    <t>210-3001</t>
  </si>
  <si>
    <t>210-3002</t>
  </si>
  <si>
    <t>210-3003</t>
  </si>
  <si>
    <t>4.1.4.</t>
  </si>
  <si>
    <t>TERMOMETRE: (Ölçü:Ad.)</t>
  </si>
  <si>
    <t>Belirtilen çaplarda,derece bölüntülü madeni termometrenin komple olarak işyerinde temini ve</t>
  </si>
  <si>
    <t>uygun yere montajı.</t>
  </si>
  <si>
    <t>162-000</t>
  </si>
  <si>
    <t>5.</t>
  </si>
  <si>
    <t>Ø 100 mm , 120 ºc bölüntülü</t>
  </si>
  <si>
    <t>162-201</t>
  </si>
  <si>
    <t>6.1.1.</t>
  </si>
  <si>
    <t>5.1.1.</t>
  </si>
  <si>
    <t>MANOMETRE: ( Ölçü:Ad.)</t>
  </si>
  <si>
    <t>TS EN 837-1/3,TS EN 542 standardı ve 2014/68/AB Basınçlı Ekipmanlar yönetmeliğine uygun olarak</t>
  </si>
  <si>
    <t>üretilmiş,CE uygunluk işaretiyle piyasaya arz edilmiş,aşağıda belirtilen çaplarda,skalsı kolay okunur</t>
  </si>
  <si>
    <t>3 ağızlı musluklu komple manometrenin temini ve yerine montajı.</t>
  </si>
  <si>
    <t>Ø 100 mm , 5 Atmosfer kadar bölüntülü</t>
  </si>
  <si>
    <t>164-000</t>
  </si>
  <si>
    <t>6.</t>
  </si>
  <si>
    <t>6.1.</t>
  </si>
  <si>
    <t>164-300</t>
  </si>
  <si>
    <t>KÜRESEL VANALAR ( TS 3148)</t>
  </si>
  <si>
    <t>210-620</t>
  </si>
  <si>
    <t>Pirinç,preste imal edilmiş teflon ( PTFE) contalı,tam geçişli,vidalı:</t>
  </si>
  <si>
    <t>210-623</t>
  </si>
  <si>
    <t>Ø 15 mm , (1/2'')</t>
  </si>
  <si>
    <t>7.</t>
  </si>
  <si>
    <t>7.1.</t>
  </si>
  <si>
    <t>7.1.1.</t>
  </si>
  <si>
    <t>standarına uygun,ERP-ECO DESING kriterlerine uyumlu ve standartlarına göre uygunluk işaretli,</t>
  </si>
  <si>
    <t>paslanmaz çelik plakalı su/gaz ısı eşanjörlü,cihaz içerisinde, soğutucu akışkan devresinde 4 yollu</t>
  </si>
  <si>
    <t>vanası,ısıtma ve soğutma özelliklerine sahip,sistemde titreşim engelleyicibağlantı parçaları ile birlikte</t>
  </si>
  <si>
    <t>ve kontrol paneli dahil,sisteme soğutucu gaz basılmış,çalışır halde teslimi yapılacaktır.</t>
  </si>
  <si>
    <t>285-000</t>
  </si>
  <si>
    <t>8.</t>
  </si>
  <si>
    <t>Su Kaynaklı Isı Pompaları</t>
  </si>
  <si>
    <t>Su ve toprak kaynaklı cihazlarda ERP-ECO DESING ve/veya ilgili standartlarına göre belirlenmiş en az</t>
  </si>
  <si>
    <t>COP: 4,80 EER : 4,00 verim değerlerine göre ısıtma ve soğutma kapasiteleri,projesine uygun</t>
  </si>
  <si>
    <t>Isıtma Kapasitesi 6 kw,Soğutma kapasitesi 6 kw</t>
  </si>
  <si>
    <t>Isıtma Kapasitesi 8 kw,Soğutma kapasitesi 8 kw</t>
  </si>
  <si>
    <t>Isıtma Kapasitesi 12 kw,Soğutma kapasitesi 12kw</t>
  </si>
  <si>
    <t>285-2101</t>
  </si>
  <si>
    <t>285-2102</t>
  </si>
  <si>
    <t>285-2103</t>
  </si>
  <si>
    <t>8.1.</t>
  </si>
  <si>
    <t>8.1.1.</t>
  </si>
  <si>
    <t>8.1.2.</t>
  </si>
  <si>
    <t>8.1.3.</t>
  </si>
  <si>
    <t>9.</t>
  </si>
  <si>
    <t>9.1.1.</t>
  </si>
  <si>
    <t>204-302</t>
  </si>
  <si>
    <t>204-303</t>
  </si>
  <si>
    <t>204-304</t>
  </si>
  <si>
    <t>204-306</t>
  </si>
  <si>
    <t>204-308</t>
  </si>
  <si>
    <t>204-310</t>
  </si>
  <si>
    <t>204-312</t>
  </si>
  <si>
    <t>Dikişli Borular; ( Ölçü:m ) NOT: Fabrikadan tek kat boyalı olarak boru temin edilecektir.</t>
  </si>
  <si>
    <r>
      <t xml:space="preserve"> </t>
    </r>
    <r>
      <rPr>
        <b/>
        <i/>
        <sz val="10"/>
        <color indexed="8"/>
        <rFont val="Arial"/>
        <family val="2"/>
      </rPr>
      <t>NOT</t>
    </r>
    <r>
      <rPr>
        <sz val="10"/>
        <color indexed="8"/>
        <rFont val="Arial"/>
        <family val="2"/>
      </rPr>
      <t>:Fabrikadan tek kat boyalı olarak boru temin edilecektir.Boya Fiyat farkı verilmeyecektir.</t>
    </r>
  </si>
  <si>
    <t>DRENAJ BORUSU YALITIMI</t>
  </si>
  <si>
    <t>Kauçuk esaslı prefabrik boru ile soğuk hat yalıtımı: ( Ölçü: m),( TS EN 14304)</t>
  </si>
  <si>
    <t>241-411</t>
  </si>
  <si>
    <t>241-416</t>
  </si>
  <si>
    <t>241-421</t>
  </si>
  <si>
    <t>Ø 48 mm , (1 1/2''), 9 mm</t>
  </si>
  <si>
    <t>Ø 42 mm , (1 1/4'') , 9 mm</t>
  </si>
  <si>
    <t>Ø 35 mm , (1''), 9 mm</t>
  </si>
  <si>
    <t xml:space="preserve">Ø 28 mm , (3/4''), 9 mm </t>
  </si>
  <si>
    <t>241-426</t>
  </si>
  <si>
    <t>Ø 60 mm ,   (2 ''),9 mm</t>
  </si>
  <si>
    <t>241-431</t>
  </si>
  <si>
    <t>Ø 76 mm ,  ( 2 1/2''), 9 mm</t>
  </si>
  <si>
    <t>241-436</t>
  </si>
  <si>
    <t>Ø 89 mm , (3''), 9 mm</t>
  </si>
  <si>
    <t>241-441</t>
  </si>
  <si>
    <t>9.1.</t>
  </si>
  <si>
    <t>9.1.2.</t>
  </si>
  <si>
    <t>9.1.3.</t>
  </si>
  <si>
    <t>9.1.4.</t>
  </si>
  <si>
    <t>9.1.5.</t>
  </si>
  <si>
    <t>9.1.6.</t>
  </si>
  <si>
    <t>9.1.7.</t>
  </si>
  <si>
    <t xml:space="preserve">ISITMA  &amp; SOĞUTMA TESİSATI TOPLAM </t>
  </si>
  <si>
    <t>MOTORLU CAV</t>
  </si>
  <si>
    <t>CAV prizmatik,galvaniz,220 volt servo motorlu,flanşlı,izolesiz.</t>
  </si>
  <si>
    <t>700x300mm</t>
  </si>
  <si>
    <t>600x300mm</t>
  </si>
  <si>
    <t>500x300mm</t>
  </si>
  <si>
    <t>ÖZEL H-POZ.01</t>
  </si>
  <si>
    <t>ÖZEL H-POZ.02</t>
  </si>
  <si>
    <t>ÖZEL H-POZ.03</t>
  </si>
  <si>
    <t>POZ.02.01</t>
  </si>
  <si>
    <t>POZ.02.02</t>
  </si>
  <si>
    <t>POZ.02.03</t>
  </si>
  <si>
    <t>POZ.02.04</t>
  </si>
  <si>
    <t>POZ.03.01</t>
  </si>
  <si>
    <t>POZ.03.02</t>
  </si>
  <si>
    <t>POZ.03.03</t>
  </si>
  <si>
    <t>SU KULESİ</t>
  </si>
  <si>
    <t>ÖZEL H-POZ.04</t>
  </si>
  <si>
    <t>Su kulesi</t>
  </si>
  <si>
    <t>10.</t>
  </si>
  <si>
    <t>11.</t>
  </si>
  <si>
    <t>12.</t>
  </si>
  <si>
    <t>13.</t>
  </si>
  <si>
    <t>9.1.1</t>
  </si>
  <si>
    <t>10.1.1.</t>
  </si>
  <si>
    <t>10.1.2.</t>
  </si>
  <si>
    <t>10.1.3.</t>
  </si>
  <si>
    <t>12.1.1.</t>
  </si>
  <si>
    <t>11.1.1.</t>
  </si>
  <si>
    <t>13.1.1.</t>
  </si>
  <si>
    <t>7.1.2.</t>
  </si>
  <si>
    <t>8.2.1.</t>
  </si>
  <si>
    <t>8.2.</t>
  </si>
  <si>
    <t>3.1.1</t>
  </si>
  <si>
    <t>POZ.03.04</t>
  </si>
  <si>
    <t>10.1.4.</t>
  </si>
  <si>
    <t>400x300mm</t>
  </si>
  <si>
    <t>2.2.3.</t>
  </si>
  <si>
    <t>OTOMATİK YANGIN SPRİNKLERİ (Ölçü:Ad)</t>
  </si>
  <si>
    <t>Yangının ısısı sonucu,cam veya ergiyen metalin açılmasıyla,arkasındaki basınçlı suyun otomatik</t>
  </si>
  <si>
    <t>olarak yangının üzerine püskürtülmesini sağlayan,standart tepkili,pirinç malzemeden imal,dişli</t>
  </si>
  <si>
    <t xml:space="preserve">bağlantılı,305/2011/AB Yapı malzemeleri yönetmeliğine uygun olarak üretilmiş,CE uygunluk işaretiyle </t>
  </si>
  <si>
    <t>piyasaya arz edilmiş.TS EN 12259-1' e uygun, otomatik yangın sprinklerinin işyerinde temini,projesine ve teknik şartnamesine uygun olarak montajı,çalışır halde teslimi.</t>
  </si>
  <si>
    <t>Standart Uygulamalar İçin Otomatik Yangın Sprinkleri</t>
  </si>
  <si>
    <t>Açılma Sıcaklığı  57 ºc, 68 ºc,79 ºc,93ºc,100 ºc,</t>
  </si>
  <si>
    <t>Dik Tip  DN15</t>
  </si>
  <si>
    <t>1003-101</t>
  </si>
  <si>
    <t>Sarkık Tip  DN15</t>
  </si>
  <si>
    <t>Yatay Duvar Kenarı Tip  DN15</t>
  </si>
  <si>
    <t>1003-103</t>
  </si>
  <si>
    <t>1003-105</t>
  </si>
  <si>
    <t>1003-100</t>
  </si>
  <si>
    <t>Yangın Sprinklerin veya Açık Yangın Su Püskürtme Memesine İlaveler İçin Ödenecek Farklar</t>
  </si>
  <si>
    <t>Beyaz Boyalı</t>
  </si>
  <si>
    <t>1004-020</t>
  </si>
  <si>
    <t>1004-042</t>
  </si>
  <si>
    <t>Rozet İlavesi -Ayarlanabilir İki Parçalı Rozet</t>
  </si>
  <si>
    <t>İtfaiye Kat Bağlantı Vanası</t>
  </si>
  <si>
    <t>Gövdesi dövme pirinç, itfaiye bağlantısına uygun kaplinli ve al.zincirli kapaklı,TS 12259' a uygun.</t>
  </si>
  <si>
    <t>1017-200</t>
  </si>
  <si>
    <t>DN 65</t>
  </si>
  <si>
    <t>1017-202</t>
  </si>
  <si>
    <t>Test ve Drenaj Vanası, Dişli,Pirinç;</t>
  </si>
  <si>
    <t>1004-110</t>
  </si>
  <si>
    <t>1003-000</t>
  </si>
  <si>
    <t>DN50</t>
  </si>
  <si>
    <t>1004-114</t>
  </si>
  <si>
    <t>İzlenebilir Flanş Arası Sıkıştırmalı Kelebek Vana:</t>
  </si>
  <si>
    <t>1013-100</t>
  </si>
  <si>
    <t>DN65</t>
  </si>
  <si>
    <t>DN80</t>
  </si>
  <si>
    <t>DN100</t>
  </si>
  <si>
    <t>DN150</t>
  </si>
  <si>
    <t>1013-102</t>
  </si>
  <si>
    <t>1013-103</t>
  </si>
  <si>
    <t>1013-104</t>
  </si>
  <si>
    <t>1013-105</t>
  </si>
  <si>
    <t>1013-106</t>
  </si>
  <si>
    <t>3.3.3.</t>
  </si>
  <si>
    <t>3.4.1.</t>
  </si>
  <si>
    <t>3.5.1.</t>
  </si>
  <si>
    <t>3.6.1.</t>
  </si>
  <si>
    <t>3.6.2</t>
  </si>
  <si>
    <t>3.6.3</t>
  </si>
  <si>
    <t>3.6.4</t>
  </si>
  <si>
    <t>3.6.5</t>
  </si>
  <si>
    <t>Su Akış Anahtarı</t>
  </si>
  <si>
    <t>1011-000</t>
  </si>
  <si>
    <t>1011-004</t>
  </si>
  <si>
    <t>1011-005</t>
  </si>
  <si>
    <t>1011-006</t>
  </si>
  <si>
    <t>1011-007</t>
  </si>
  <si>
    <t>1011-008</t>
  </si>
  <si>
    <t>3.7.1.</t>
  </si>
  <si>
    <t>3.7.2</t>
  </si>
  <si>
    <t>3.7.3</t>
  </si>
  <si>
    <t>3.7.4</t>
  </si>
  <si>
    <t>3.75</t>
  </si>
  <si>
    <t>3.7.</t>
  </si>
  <si>
    <t>3.6.</t>
  </si>
  <si>
    <t>3.5.</t>
  </si>
  <si>
    <t>3.4.</t>
  </si>
  <si>
    <t>TS-EN 671-1 NORMLARINDA YANGIN DOLABI (Ölçü: Ad)</t>
  </si>
  <si>
    <t>1002-000</t>
  </si>
  <si>
    <t>Makarası;azami 800mm 'den fazla olmayan iki çelik disk ve çapı 25mm olan hortumlar için</t>
  </si>
  <si>
    <t>asgari çapı 200mm'den az olmayan iç darevi parça ve tamburdan meydana gelen,</t>
  </si>
  <si>
    <t>2014/68/AB Basınçlı Kaplar Yönetmeliğine uygun olarak üretilmiş, TS EN 671-1,TS EN 671-2'uygun</t>
  </si>
  <si>
    <t>305/2011/AB Yapı Malzemeleri Yönetmeliğine uygun olarak üretilmiş,CE uygunlukişaretiyle piyasa arz edilmiş,Hortumu:Yuvarlak yarı sert TS EN 694+A1' e uygun,hortum çapı 25mm ve hortum uzunluğu 30 m'yi aşmayan nozul ve lansı,kapama ve püskürtme ve/veyafiskiye yapabilen TS EN671-1,671-2'ye uygun yangın vanası;elle kumandalı DN50 çapında,rakorlu,valfi ve rakoru TS 12258,1229' a uygun.</t>
  </si>
  <si>
    <t>Tüplü Model  yangın Dolapları:</t>
  </si>
  <si>
    <t>Hortum çapı: DN25, Hortum uzunluğu 25m</t>
  </si>
  <si>
    <t>1002-117</t>
  </si>
  <si>
    <t>ÖZEL Y-POZ.01</t>
  </si>
  <si>
    <t>Bağlantı Çapı DN25 , Hortum uzunluğu  50cm</t>
  </si>
  <si>
    <t>Sprinkler Bağlantı Flexi ,FM onaylı,</t>
  </si>
  <si>
    <t>Bağlantı Çapı DN25 , Hortum uzunluğu  70cm</t>
  </si>
  <si>
    <t>POZ 01.01</t>
  </si>
  <si>
    <t>POZ 01.02</t>
  </si>
  <si>
    <t>GENLEŞME PARÇALARI( Kompansatörler) ( Ölçü: Ad)</t>
  </si>
  <si>
    <t>219-000</t>
  </si>
  <si>
    <t>Çift körüklü,açısal,yanal,eksenel hareketli genleşme parçası;</t>
  </si>
  <si>
    <t xml:space="preserve">Buhar ,kızgın su,akaryakıt devrelerindeidilatasyon geçişleri,sismik hareketlerin </t>
  </si>
  <si>
    <t>kompanzasyonunda kullanılmak üzere,çift körüklü açısal,yanal ve eksenel harketli,özel alaşımlı</t>
  </si>
  <si>
    <t>paslanmaz çelikten; flanşlı,kaynak boyunlu,mafsallı,limit çubuklu genleşme parçalarının temini,</t>
  </si>
  <si>
    <t>yerrine montajı ve çalışır halde teslimi PN16,eksenel 60mm,yanal 75mm hareketli.</t>
  </si>
  <si>
    <t>219-1409</t>
  </si>
  <si>
    <t>Ø 150 mm</t>
  </si>
  <si>
    <t>219-1400</t>
  </si>
  <si>
    <t>51.</t>
  </si>
  <si>
    <t>51.1.</t>
  </si>
  <si>
    <t>6..1.2.</t>
  </si>
  <si>
    <t>KAZAN DAİRESİ SİSTEMLERİ</t>
  </si>
  <si>
    <t>Mevcut  tüm cihazların bakımlarının yapılıp,devreye alınması. Eksik ve hatalı malzemeler ayrıca fiyatlandırılacaktır.</t>
  </si>
  <si>
    <t>ÖZEL IS-POZ.01</t>
  </si>
  <si>
    <t>Takım</t>
  </si>
  <si>
    <t>Kazan Dairesi Tüm Mekanik Sistemleri</t>
  </si>
  <si>
    <t>YANGIN POMPA İSTASYONU</t>
  </si>
  <si>
    <t>Yangın Pompa İstasyonu Tüm Mekanik Sistemleri</t>
  </si>
  <si>
    <t>2.2.7</t>
  </si>
  <si>
    <t xml:space="preserve">Sert pvc plastik pis su borusu dış çap ø 200-150/3,9 mm 
</t>
  </si>
  <si>
    <t>201-203</t>
  </si>
  <si>
    <t xml:space="preserve">Dikişli galvanizli çelik boru 1/2"  ø15 ortalama dış çap 21,3/2,65 mm  </t>
  </si>
  <si>
    <t>201-204</t>
  </si>
  <si>
    <t xml:space="preserve">Dikişli galvanizli çelik boru 3/4"  ø20 ortalama dış çap 21,3/2,65 mm  </t>
  </si>
  <si>
    <t>(1/2") ø 35,t=13 mm.kauçuk esaslı prefabrik boru izolesi</t>
  </si>
  <si>
    <t>241.407</t>
  </si>
  <si>
    <t>241.412</t>
  </si>
  <si>
    <t>(3/4") ø 35,t=13 mm.kauçuk esaslı prefabrik boru izolesi</t>
  </si>
  <si>
    <t xml:space="preserve">3/4" 25/3,5 0,230 (Anma Ölçüsü Çap/ Et kalınlığı (Ø mm) Yaklaşık Ağırlığı kg/m) </t>
  </si>
  <si>
    <t>PN 25 polipropilen borular,Cam elyaf takviyeli kompozit</t>
  </si>
  <si>
    <t xml:space="preserve">1" 32/4,4 0,380 (Anma Ölçüsü Çap/ Et kalınlığı (Ø mm) Yaklaşık Ağırlığı kg/m) </t>
  </si>
  <si>
    <t>PN 25 polipropilen borular, Cam elyaf takviyeli kompozit</t>
  </si>
  <si>
    <t xml:space="preserve">11/4" 40/5,5 0,607 (Anma Ölçüsü Çap/ Et kalınlığı (Ø mm) Yaklaşık Ağırlığı kg/m) </t>
  </si>
  <si>
    <t xml:space="preserve">11/2" 50/6,9 0,910 (Anma Ölçüsü Çap/ Et kalınlığı (Ø mm) Yaklaşık Ağırlığı kg/m) </t>
  </si>
  <si>
    <t xml:space="preserve">1/2" 20/2,8 0,230 (Anma Ölçüsü Çap/ Et kalınlığı (Ø mm) Yaklaşık Ağırlığı kg/m) </t>
  </si>
  <si>
    <t>204-3101/C</t>
  </si>
  <si>
    <t>3.3.17</t>
  </si>
  <si>
    <t>3.3.18</t>
  </si>
  <si>
    <t>Pirinç, preste imal edilmiş teflon, (P. T. F. E.) contalı, 15 Ø mm, 1/2"</t>
  </si>
  <si>
    <t>Pirinç, preste imal edilmiş teflon, (P. T. F. E.) contalı, 20Ø mm, 3/4"</t>
  </si>
  <si>
    <t>210-624</t>
  </si>
  <si>
    <t xml:space="preserve">Pis.tutucu,pn 16,(buhar+su için,pik döküm,y tipi) ø 50 mm, </t>
  </si>
  <si>
    <t>221-406</t>
  </si>
  <si>
    <t>103-103</t>
  </si>
  <si>
    <t>Su sayacı dn40 - 1 1/2''</t>
  </si>
  <si>
    <t>Su sayacı dn25 1''</t>
  </si>
  <si>
    <t>103-105</t>
  </si>
  <si>
    <t>Sıcak Su sayacı dn25 1''</t>
  </si>
  <si>
    <t>Sıcak Su sayacı dn40 - 1 1/2''</t>
  </si>
  <si>
    <t>103-203</t>
  </si>
  <si>
    <t>103-205</t>
  </si>
  <si>
    <t>221-403</t>
  </si>
  <si>
    <t xml:space="preserve">Pis.tutucu,pn 16,(buhar+su için,pik döküm,y tipi) ø 25mm, </t>
  </si>
  <si>
    <t>40 Ø mm Vidalı (1 1/4"), Basınç düşürücü vana, su için</t>
  </si>
  <si>
    <t>212-105</t>
  </si>
  <si>
    <t>212-103</t>
  </si>
  <si>
    <t>25Ø mm Vidalı (1 "), Basınç düşürücü vana, su için</t>
  </si>
  <si>
    <t>Hidrofor Grubu</t>
  </si>
  <si>
    <t>Su Arırma Sistemi</t>
  </si>
  <si>
    <t>45x55 cm tezgah altı veya üstü oval lavabo</t>
  </si>
  <si>
    <t>071-000</t>
  </si>
  <si>
    <t>Lavabonun derinliği en az 43 cm, en fazla 49 cm olmalıdır), LAVABOLAR (TS 605)</t>
  </si>
  <si>
    <t xml:space="preserve">Takriben 50x60 cm Bedensel Engelli Lavabo. </t>
  </si>
  <si>
    <t xml:space="preserve">Kendinden rezervuarlı alafranga Hela ve Tesisatı Bedensel engelli için, takriben 35x70 cm Ekstra kalite. </t>
  </si>
  <si>
    <t>Evye tek gözlü paslanmaz çelik takriben 50x60x22 cm</t>
  </si>
  <si>
    <t xml:space="preserve">Evye Bataryası TS EN 200 veya TSEN 817 ye uygun pirinç sifonlu, TS-EN 274-1-2-3 (Birinci sınıf), </t>
  </si>
  <si>
    <t>089-701</t>
  </si>
  <si>
    <t>089-1601</t>
  </si>
  <si>
    <t>Engelliler için katlanabilir  ,80cm yerden tutunma barı</t>
  </si>
  <si>
    <t>Engelliler için ,70-75 cmyerden tutunma barı</t>
  </si>
  <si>
    <t>091-1000</t>
  </si>
  <si>
    <t xml:space="preserve">Banyo süzgeci(pirinç kromajlı ızgaralı) 15x15 cm </t>
  </si>
  <si>
    <t>097-008</t>
  </si>
  <si>
    <t>071-128</t>
  </si>
  <si>
    <t>37x45 cm Konsollu Yarım Ayaklı Tk.</t>
  </si>
  <si>
    <t>4.4.16</t>
  </si>
  <si>
    <t>4.4.17</t>
  </si>
  <si>
    <t>4.4.18</t>
  </si>
  <si>
    <t>4.4.19</t>
  </si>
  <si>
    <t>4.4.20</t>
  </si>
  <si>
    <t>4.4.21</t>
  </si>
  <si>
    <t>4.4.22</t>
  </si>
  <si>
    <t>61.2.</t>
  </si>
  <si>
    <t>ÖZEL T-POZ.04</t>
  </si>
  <si>
    <t>MUTFAK DAVLUMBAZ YANGIN SÖNDÜRME SİSTEMİ: ( Ölçü:Tk.)</t>
  </si>
  <si>
    <t>Mutfak cihazları (ocak,fırın,yağlı kızartma,vb.)davlumbaz içi veya havalandırma kanalı içinde</t>
  </si>
  <si>
    <t>çıkan yangınınüzerine,sabit borulama tesisatı aracılığı ile,metallerde aşınmaya neden olmayacak düşük ph'lı yaş kimyasal söndürücü püskürterek,otomatik olarak söndüren mekanik düzenekli,yangın söndürme sisteminin,tüp,tüp kontrol vanası ve kafası,tüp sabitleme kelepçesi,hortumu,gergi teli,söndürücü memeleri,mekanik tahrik ünitesi,itici tahrik gaz tüpü,siyah çelik söndürücü borulaması,krom çelik ergiyen metalli sigorta teli koruma borulaması vb.dahil iş temini ve projesine ve teknik şartnamesine uygun olarak montajı.</t>
  </si>
  <si>
    <t>1023-000</t>
  </si>
  <si>
    <t>Algılama ve Tetikleme Sistemi:</t>
  </si>
  <si>
    <t>1023-101</t>
  </si>
  <si>
    <t>Söndürücü Sıvı,Tüpleri ve Tesisatı;  31-35 lt söndürücülü.</t>
  </si>
  <si>
    <t>1023-207</t>
  </si>
  <si>
    <t>1023-401</t>
  </si>
  <si>
    <t>Elektrikli tahrik mekanizması</t>
  </si>
  <si>
    <r>
      <t>GOFRAJLI KAPLAMA '</t>
    </r>
    <r>
      <rPr>
        <b/>
        <i/>
        <sz val="10"/>
        <color indexed="8"/>
        <rFont val="Arial"/>
        <family val="2"/>
      </rPr>
      <t xml:space="preserve">Toplam kalınlığı 300 mikron ve üzerinde olan 1 kat polimer ( pvc polyproplen,polyester vb.), 1.kat alüminyum folyo, 1 kat polyester filim kaplı elostomerik kauçuk köpüğü yalıtım levhası ile iç mekanlarda kanal yalıtımı: ( Ölçü  : m2 )     </t>
    </r>
    <r>
      <rPr>
        <sz val="10"/>
        <color indexed="8"/>
        <rFont val="Arial"/>
        <family val="2"/>
      </rPr>
      <t xml:space="preserve">                                                                                                                            </t>
    </r>
  </si>
  <si>
    <t>özellikte temini,yerine montajı ,çalışır halde teslimi. Tüm bağlantı kitleri ve digital termostat,</t>
  </si>
  <si>
    <t>malzeme ve montajı dahildir.</t>
  </si>
  <si>
    <t xml:space="preserve">  1.00 m2' ye kadar ( 1 m2 fiyatı )</t>
  </si>
  <si>
    <t xml:space="preserve">  1.50 m2' ye kadar ( 1 m2 fiyatı )</t>
  </si>
  <si>
    <t xml:space="preserve">   2.00 m2' ye kadar ( 1 m2 fiyatı )</t>
  </si>
  <si>
    <t>Kanat araları sabit dairesel şekilli Alüminyum anemostat (Ölçü:Ad)</t>
  </si>
  <si>
    <t>Üfleme Anemostat/Menfez damperi ( tek sıralı kanatlı)( Ölçü:Ad.)</t>
  </si>
  <si>
    <t>Toplayıcı menfez ( tek sıralı kanatlı)( Ölçü:Ad.)</t>
  </si>
  <si>
    <t>MENFEZLER( Ölçü:Ad.)</t>
  </si>
  <si>
    <t>GALVANİZ SACTAN FLANŞLI HAVA KANALLARI( Ölçü:m2.)</t>
  </si>
  <si>
    <t>Kenetli spiral yoluyla,galvanizli sacdan silindirik hava kanalı yapılması: ( Ölçü:m2.)</t>
  </si>
  <si>
    <t>Bükülebilir ( flexible) borudan hava kanalları:( Ölçü:m.)</t>
  </si>
  <si>
    <t>Yalıtımlı alüminyum bükülebilir ( flexible) borudan hava kanalları:( Ölçü:m.)</t>
  </si>
  <si>
    <t>Mutfak Davlumbaz Hattı Duman Atım Kanalı( Ölçü:m2.)</t>
  </si>
  <si>
    <t>Isıtma Kapasitesi 10 kw,Soğutma kapasitesi 10 kw</t>
  </si>
  <si>
    <t>Debisi m³/h: 15-20 m3/h , Basıncı mSS (15 -20), Parçalayıcı Bıçaklı Dalgıç Tip Pis Su Pompası ve panosu</t>
  </si>
  <si>
    <t>Toplu tip çekvalf dahildir.</t>
  </si>
  <si>
    <t>239-608/A</t>
  </si>
  <si>
    <r>
      <t xml:space="preserve">ISI POMPALARI ( Ölçü: Adet)    </t>
    </r>
    <r>
      <rPr>
        <b/>
        <i/>
        <sz val="12"/>
        <color indexed="10"/>
        <rFont val="Arial"/>
        <family val="2"/>
      </rPr>
      <t xml:space="preserve"> İŞVEREN TEMİNİ</t>
    </r>
  </si>
  <si>
    <t>YÜKLENİCİ 'ye aittir.</t>
  </si>
  <si>
    <r>
      <rPr>
        <b/>
        <sz val="10"/>
        <color indexed="10"/>
        <rFont val="Arial"/>
        <family val="2"/>
      </rPr>
      <t xml:space="preserve">NOT: </t>
    </r>
    <r>
      <rPr>
        <sz val="10"/>
        <rFont val="Arial"/>
        <family val="2"/>
      </rPr>
      <t>Cihazlar tk olarak İŞVEREN tarafından temin edilecektir.Montaj işleri ve işletmeye alma</t>
    </r>
  </si>
  <si>
    <t>Iısı pompası R407,R410A, gazları ile çalışan,ısıtmada ve soğutmada EN14511 performans</t>
  </si>
  <si>
    <t>İŞCİLİKLER</t>
  </si>
  <si>
    <t>Tesisat ustası</t>
  </si>
  <si>
    <t>sa</t>
  </si>
  <si>
    <t>Tseisat Usta Yardımcısı</t>
  </si>
  <si>
    <t>RADYAL JETFANLAR: (Ölçü:Ad.)</t>
  </si>
  <si>
    <t>305/2011/AB Yapı Malzemeleri Yönetmeliğine uygun.CE uygunluk belgeli.gücü3kw aşmayan.</t>
  </si>
  <si>
    <t>253-850</t>
  </si>
  <si>
    <t>253-852/A</t>
  </si>
  <si>
    <t>Ad.</t>
  </si>
  <si>
    <t>Mevcut otomasyon sistemine dahil olacak uygun malzemenin temini vce montaj işi.</t>
  </si>
  <si>
    <t>İtki kuvveti: 80N,Debi  8.500m3/h ( Tek Yön )</t>
  </si>
  <si>
    <t>İtki kuvveti: 50N,Debi  6.000m3/h ( Çift Yön )</t>
  </si>
  <si>
    <t>İtki kuvveti: 80N,Debi  8.500m3/h ( Çift Yön)</t>
  </si>
  <si>
    <t>253-851/A</t>
  </si>
  <si>
    <t>DUDULLU T.C. DOĞUŞ ÜNİVERSİTESİ</t>
  </si>
  <si>
    <t xml:space="preserve"> DUDULLU T.C. DOĞUŞ ÜNİVERSİTESİ -MEKANİK SIHHİ TESİSAT KEŞFİ </t>
  </si>
  <si>
    <t xml:space="preserve"> DUDULLU T.C. DOĞUŞ ÜNİVERSİTESİ- MEKANİK ISITMA &amp;  SOĞUTMA TESİSATI </t>
  </si>
  <si>
    <t xml:space="preserve"> DUDULLU  T.C. DOĞUŞ ÜNİVERSİTESİ-MEKANİK YANGIN TESİSATI KEŞİF ÖZETİ</t>
  </si>
  <si>
    <t xml:space="preserve"> DUDULLU T.C. DOĞUŞ ÜNİVERSİTESİ-MEKANİK HAVALANDIRMA TESİSATI KEŞİF ÖZETİ</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</si>
</sst>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quot;TL&quot;_-;\-* #,##0.00\ &quot;TL&quot;_-;_-* &quot;-&quot;??\ &quot;TL&quot;_-;_-@_-"/>
    <numFmt numFmtId="173" formatCode="_-* #,##0.00\ _T_L_-;\-* #,##0.00\ _T_L_-;_-* &quot;-&quot;??\ _T_L_-;_-@_-"/>
    <numFmt numFmtId="174" formatCode="_-&quot;£&quot;* #,##0_-;\-&quot;£&quot;* #,##0_-;_-&quot;£&quot;* &quot;-&quot;_-;_-@_-"/>
    <numFmt numFmtId="175" formatCode="_-&quot;£&quot;* #,##0.00_-;\-&quot;£&quot;* #,##0.00_-;_-&quot;£&quot;* &quot;-&quot;??_-;_-@_-"/>
    <numFmt numFmtId="176" formatCode="_-* #,##0_-;\-* #,##0_-;_-* &quot;-&quot;??_-;_-@_-"/>
    <numFmt numFmtId="177" formatCode="#,##0.00\ &quot;TL&quot;"/>
    <numFmt numFmtId="178" formatCode="_-* #,##0.00\ &quot;YTL&quot;_-;\-* #,##0.00\ &quot;YTL&quot;_-;_-* &quot;-&quot;??\ &quot;YTL&quot;_-;_-@_-"/>
    <numFmt numFmtId="179" formatCode="#,##0.00\ \T\L"/>
    <numFmt numFmtId="180" formatCode="0.000"/>
    <numFmt numFmtId="181" formatCode="_-* #,##0.00\ _T_L_-;\-* #,##0.00\ _T_L_-;_-* \-??\ _T_L_-;_-@_-"/>
    <numFmt numFmtId="182" formatCode="General_)"/>
    <numFmt numFmtId="183" formatCode="#,##0\ [$KG];\-#,##0\ [$KG]"/>
    <numFmt numFmtId="184" formatCode="&quot;Evet&quot;;&quot;Evet&quot;;&quot;Hayır&quot;"/>
    <numFmt numFmtId="185" formatCode="&quot;Doğru&quot;;&quot;Doğru&quot;;&quot;Yanlış&quot;"/>
    <numFmt numFmtId="186" formatCode="&quot;Açık&quot;;&quot;Açık&quot;;&quot;Kapalı&quot;"/>
    <numFmt numFmtId="187" formatCode="[$¥€-2]\ #,##0.00_);[Red]\([$€-2]\ #,##0.00\)"/>
  </numFmts>
  <fonts count="79">
    <font>
      <sz val="10"/>
      <name val="Times New Roman"/>
      <family val="1"/>
    </font>
    <font>
      <b/>
      <sz val="10"/>
      <name val="Arial"/>
      <family val="0"/>
    </font>
    <font>
      <i/>
      <sz val="10"/>
      <name val="Arial"/>
      <family val="0"/>
    </font>
    <font>
      <b/>
      <i/>
      <sz val="10"/>
      <name val="Arial"/>
      <family val="0"/>
    </font>
    <font>
      <sz val="10"/>
      <name val="Arial"/>
      <family val="2"/>
    </font>
    <font>
      <u val="single"/>
      <sz val="10"/>
      <color indexed="12"/>
      <name val="Times New Roman"/>
      <family val="1"/>
    </font>
    <font>
      <u val="single"/>
      <sz val="10"/>
      <color indexed="36"/>
      <name val="Times New Roman"/>
      <family val="1"/>
    </font>
    <font>
      <sz val="9"/>
      <name val="Arial"/>
      <family val="2"/>
    </font>
    <font>
      <b/>
      <sz val="24"/>
      <name val="Arial"/>
      <family val="2"/>
    </font>
    <font>
      <sz val="24"/>
      <name val="Arial"/>
      <family val="2"/>
    </font>
    <font>
      <sz val="10"/>
      <name val="Univers Tur"/>
      <family val="0"/>
    </font>
    <font>
      <b/>
      <sz val="20"/>
      <name val="Arial"/>
      <family val="2"/>
    </font>
    <font>
      <sz val="12"/>
      <name val="Arial"/>
      <family val="2"/>
    </font>
    <font>
      <sz val="20"/>
      <name val="Arial"/>
      <family val="2"/>
    </font>
    <font>
      <b/>
      <sz val="12"/>
      <name val="Arial"/>
      <family val="2"/>
    </font>
    <font>
      <sz val="12"/>
      <name val="Courier"/>
      <family val="3"/>
    </font>
    <font>
      <i/>
      <sz val="11"/>
      <name val="Tahoma"/>
      <family val="2"/>
    </font>
    <font>
      <sz val="11"/>
      <name val="Monospac821 BT"/>
      <family val="3"/>
    </font>
    <font>
      <b/>
      <sz val="12"/>
      <name val="Tahoma"/>
      <family val="2"/>
    </font>
    <font>
      <b/>
      <sz val="12"/>
      <name val="Times New Roman"/>
      <family val="1"/>
    </font>
    <font>
      <b/>
      <sz val="16"/>
      <color indexed="8"/>
      <name val="Tahoma"/>
      <family val="2"/>
    </font>
    <font>
      <sz val="12"/>
      <name val="Times New Roman"/>
      <family val="1"/>
    </font>
    <font>
      <sz val="12"/>
      <name val="Tahoma"/>
      <family val="2"/>
    </font>
    <font>
      <sz val="12"/>
      <color indexed="8"/>
      <name val="Tahoma"/>
      <family val="2"/>
    </font>
    <font>
      <sz val="12"/>
      <color indexed="10"/>
      <name val="Arial"/>
      <family val="2"/>
    </font>
    <font>
      <b/>
      <sz val="15"/>
      <color indexed="57"/>
      <name val="Arial"/>
      <family val="2"/>
    </font>
    <font>
      <b/>
      <sz val="13"/>
      <color indexed="57"/>
      <name val="Arial"/>
      <family val="2"/>
    </font>
    <font>
      <b/>
      <sz val="11"/>
      <color indexed="57"/>
      <name val="Arial"/>
      <family val="2"/>
    </font>
    <font>
      <b/>
      <sz val="12"/>
      <color indexed="10"/>
      <name val="Arial"/>
      <family val="2"/>
    </font>
    <font>
      <sz val="12"/>
      <color indexed="19"/>
      <name val="Arial"/>
      <family val="2"/>
    </font>
    <font>
      <sz val="11"/>
      <color indexed="8"/>
      <name val="Calibri"/>
      <family val="2"/>
    </font>
    <font>
      <sz val="10"/>
      <name val="Arial Tur"/>
      <family val="2"/>
    </font>
    <font>
      <u val="single"/>
      <sz val="10"/>
      <color indexed="12"/>
      <name val="Arial"/>
      <family val="2"/>
    </font>
    <font>
      <sz val="10"/>
      <color indexed="8"/>
      <name val="Arial"/>
      <family val="2"/>
    </font>
    <font>
      <sz val="10"/>
      <name val="Tahoma"/>
      <family val="2"/>
    </font>
    <font>
      <sz val="10"/>
      <name val="Helv"/>
      <family val="0"/>
    </font>
    <font>
      <sz val="11"/>
      <name val="Tahoma"/>
      <family val="2"/>
    </font>
    <font>
      <sz val="11"/>
      <color indexed="63"/>
      <name val="Segoe UI"/>
      <family val="2"/>
    </font>
    <font>
      <b/>
      <sz val="14"/>
      <name val="Calibri"/>
      <family val="2"/>
    </font>
    <font>
      <vertAlign val="superscript"/>
      <sz val="10"/>
      <color indexed="8"/>
      <name val="Arial"/>
      <family val="2"/>
    </font>
    <font>
      <b/>
      <sz val="10"/>
      <color indexed="8"/>
      <name val="Arial"/>
      <family val="2"/>
    </font>
    <font>
      <sz val="10"/>
      <color indexed="63"/>
      <name val="Arial"/>
      <family val="2"/>
    </font>
    <font>
      <b/>
      <sz val="14"/>
      <name val="Arial"/>
      <family val="2"/>
    </font>
    <font>
      <b/>
      <i/>
      <sz val="12"/>
      <name val="Arial"/>
      <family val="2"/>
    </font>
    <font>
      <b/>
      <i/>
      <sz val="14"/>
      <name val="Arial"/>
      <family val="2"/>
    </font>
    <font>
      <sz val="14"/>
      <name val="Arial"/>
      <family val="2"/>
    </font>
    <font>
      <b/>
      <i/>
      <sz val="12"/>
      <color indexed="8"/>
      <name val="Arial"/>
      <family val="2"/>
    </font>
    <font>
      <b/>
      <sz val="10"/>
      <name val="Times New Roman"/>
      <family val="1"/>
    </font>
    <font>
      <b/>
      <i/>
      <sz val="11"/>
      <name val="Arial"/>
      <family val="2"/>
    </font>
    <font>
      <b/>
      <i/>
      <sz val="10"/>
      <color indexed="8"/>
      <name val="Arial"/>
      <family val="2"/>
    </font>
    <font>
      <b/>
      <i/>
      <sz val="11"/>
      <color indexed="8"/>
      <name val="Arial"/>
      <family val="2"/>
    </font>
    <font>
      <b/>
      <i/>
      <sz val="12"/>
      <color indexed="10"/>
      <name val="Arial"/>
      <family val="2"/>
    </font>
    <font>
      <b/>
      <sz val="10"/>
      <color indexed="10"/>
      <name val="Arial"/>
      <family val="2"/>
    </font>
    <font>
      <sz val="12"/>
      <color indexed="8"/>
      <name val="Arial"/>
      <family val="2"/>
    </font>
    <font>
      <sz val="12"/>
      <color indexed="9"/>
      <name val="Arial"/>
      <family val="2"/>
    </font>
    <font>
      <i/>
      <sz val="12"/>
      <color indexed="23"/>
      <name val="Arial"/>
      <family val="2"/>
    </font>
    <font>
      <sz val="18"/>
      <color indexed="57"/>
      <name val="Calibri Light"/>
      <family val="2"/>
    </font>
    <font>
      <b/>
      <sz val="12"/>
      <color indexed="63"/>
      <name val="Arial"/>
      <family val="2"/>
    </font>
    <font>
      <sz val="12"/>
      <color indexed="62"/>
      <name val="Arial"/>
      <family val="2"/>
    </font>
    <font>
      <b/>
      <sz val="12"/>
      <color indexed="9"/>
      <name val="Arial"/>
      <family val="2"/>
    </font>
    <font>
      <sz val="12"/>
      <color indexed="17"/>
      <name val="Arial"/>
      <family val="2"/>
    </font>
    <font>
      <u val="single"/>
      <sz val="10"/>
      <color indexed="30"/>
      <name val="Arial Tur"/>
      <family val="0"/>
    </font>
    <font>
      <sz val="12"/>
      <color indexed="20"/>
      <name val="Arial"/>
      <family val="2"/>
    </font>
    <font>
      <sz val="11"/>
      <color indexed="19"/>
      <name val="Calibri"/>
      <family val="2"/>
    </font>
    <font>
      <b/>
      <sz val="12"/>
      <color indexed="8"/>
      <name val="Arial"/>
      <family val="2"/>
    </font>
    <font>
      <sz val="12"/>
      <color theme="1"/>
      <name val="Arial"/>
      <family val="2"/>
    </font>
    <font>
      <sz val="12"/>
      <color theme="0"/>
      <name val="Arial"/>
      <family val="2"/>
    </font>
    <font>
      <i/>
      <sz val="12"/>
      <color rgb="FF7F7F7F"/>
      <name val="Arial"/>
      <family val="2"/>
    </font>
    <font>
      <b/>
      <sz val="12"/>
      <color rgb="FF3F3F3F"/>
      <name val="Arial"/>
      <family val="2"/>
    </font>
    <font>
      <sz val="12"/>
      <color rgb="FF3F3F76"/>
      <name val="Arial"/>
      <family val="2"/>
    </font>
    <font>
      <b/>
      <sz val="12"/>
      <color theme="0"/>
      <name val="Arial"/>
      <family val="2"/>
    </font>
    <font>
      <sz val="12"/>
      <color rgb="FF006100"/>
      <name val="Arial"/>
      <family val="2"/>
    </font>
    <font>
      <u val="single"/>
      <sz val="10"/>
      <color theme="10"/>
      <name val="Arial Tur"/>
      <family val="0"/>
    </font>
    <font>
      <sz val="12"/>
      <color rgb="FF9C0006"/>
      <name val="Arial"/>
      <family val="2"/>
    </font>
    <font>
      <sz val="11"/>
      <color theme="1"/>
      <name val="Calibri"/>
      <family val="2"/>
    </font>
    <font>
      <sz val="10"/>
      <color theme="1"/>
      <name val="Arial"/>
      <family val="2"/>
    </font>
    <font>
      <b/>
      <sz val="12"/>
      <color theme="1"/>
      <name val="Arial"/>
      <family val="2"/>
    </font>
    <font>
      <sz val="12"/>
      <color rgb="FFFF0000"/>
      <name val="Arial"/>
      <family val="2"/>
    </font>
    <font>
      <sz val="10"/>
      <color rgb="FF333333"/>
      <name val="Arial"/>
      <family val="2"/>
    </font>
  </fonts>
  <fills count="32">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theme="7" tint="0.7999799847602844"/>
        <bgColor indexed="64"/>
      </patternFill>
    </fill>
    <fill>
      <patternFill patternType="solid">
        <fgColor indexed="27"/>
        <bgColor indexed="64"/>
      </patternFill>
    </fill>
    <fill>
      <patternFill patternType="solid">
        <fgColor theme="4" tint="0.5999900102615356"/>
        <bgColor indexed="64"/>
      </patternFill>
    </fill>
    <fill>
      <patternFill patternType="solid">
        <fgColor indexed="29"/>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50"/>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indexed="46"/>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indexed="10"/>
        <bgColor indexed="64"/>
      </patternFill>
    </fill>
    <fill>
      <patternFill patternType="solid">
        <fgColor theme="6"/>
        <bgColor indexed="64"/>
      </patternFill>
    </fill>
    <fill>
      <patternFill patternType="solid">
        <fgColor indexed="13"/>
        <bgColor indexed="64"/>
      </patternFill>
    </fill>
    <fill>
      <patternFill patternType="solid">
        <fgColor indexed="56"/>
        <bgColor indexed="64"/>
      </patternFill>
    </fill>
    <fill>
      <patternFill patternType="solid">
        <fgColor theme="5" tint="0.7999799847602844"/>
        <bgColor indexed="64"/>
      </patternFill>
    </fill>
    <fill>
      <patternFill patternType="solid">
        <fgColor theme="0"/>
        <bgColor indexed="64"/>
      </patternFill>
    </fill>
    <fill>
      <patternFill patternType="solid">
        <fgColor theme="2" tint="-0.09996999800205231"/>
        <bgColor indexed="64"/>
      </patternFill>
    </fill>
    <fill>
      <patternFill patternType="solid">
        <fgColor theme="5" tint="0.5999900102615356"/>
        <bgColor indexed="64"/>
      </patternFill>
    </fill>
    <fill>
      <patternFill patternType="solid">
        <fgColor theme="0" tint="-0.24997000396251678"/>
        <bgColor indexed="64"/>
      </patternFill>
    </fill>
    <fill>
      <patternFill patternType="solid">
        <fgColor rgb="FFFFFF00"/>
        <bgColor indexed="64"/>
      </patternFill>
    </fill>
  </fills>
  <borders count="93">
    <border>
      <left/>
      <right/>
      <top/>
      <bottom/>
      <diagonal/>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style="thin"/>
      <right>
        <color indexed="63"/>
      </right>
      <top style="hair"/>
      <bottom style="hair"/>
    </border>
    <border>
      <left style="thick"/>
      <right style="thin"/>
      <top style="hair"/>
      <bottom style="hair"/>
    </border>
    <border>
      <left style="thin"/>
      <right style="thin"/>
      <top>
        <color indexed="63"/>
      </top>
      <bottom>
        <color indexed="63"/>
      </bottom>
    </border>
    <border>
      <left style="thick"/>
      <right style="thin"/>
      <top/>
      <bottom>
        <color indexed="63"/>
      </bottom>
    </border>
    <border>
      <left style="thick"/>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ck"/>
      <top style="medium"/>
      <bottom style="thin"/>
    </border>
    <border>
      <left style="thick"/>
      <right style="thin"/>
      <top>
        <color indexed="63"/>
      </top>
      <bottom style="hair"/>
    </border>
    <border>
      <left style="thin"/>
      <right style="medium"/>
      <top/>
      <bottom style="hair"/>
    </border>
    <border>
      <left style="thin"/>
      <right style="thin"/>
      <top style="hair"/>
      <bottom>
        <color indexed="63"/>
      </bottom>
    </border>
    <border>
      <left style="thin"/>
      <right>
        <color indexed="63"/>
      </right>
      <top>
        <color indexed="63"/>
      </top>
      <bottom style="hair"/>
    </border>
    <border>
      <left style="thin"/>
      <right style="medium"/>
      <top style="hair"/>
      <bottom style="hair"/>
    </border>
    <border>
      <left style="medium"/>
      <right style="hair"/>
      <top style="hair"/>
      <bottom style="thick"/>
    </border>
    <border>
      <left style="hair"/>
      <right style="hair"/>
      <top style="hair"/>
      <bottom style="thick"/>
    </border>
    <border>
      <left style="hair"/>
      <right style="thick"/>
      <top style="hair"/>
      <bottom style="thick"/>
    </border>
    <border>
      <left style="thick"/>
      <right style="thin"/>
      <top style="thin"/>
      <bottom style="thick"/>
    </border>
    <border>
      <left style="thin"/>
      <right style="thin"/>
      <top style="thin"/>
      <bottom style="thick"/>
    </border>
    <border>
      <left style="medium"/>
      <right style="hair"/>
      <top style="thin"/>
      <bottom style="thick"/>
    </border>
    <border>
      <left style="thin"/>
      <right style="thin"/>
      <top>
        <color indexed="63"/>
      </top>
      <bottom style="thick"/>
    </border>
    <border>
      <left style="medium"/>
      <right style="hair"/>
      <top>
        <color indexed="63"/>
      </top>
      <bottom style="thick"/>
    </border>
    <border>
      <left style="hair"/>
      <right style="thick"/>
      <top>
        <color indexed="63"/>
      </top>
      <bottom style="thick"/>
    </border>
    <border>
      <left>
        <color indexed="63"/>
      </left>
      <right>
        <color indexed="63"/>
      </right>
      <top style="hair"/>
      <bottom style="hair"/>
    </border>
    <border>
      <left>
        <color indexed="63"/>
      </left>
      <right>
        <color indexed="63"/>
      </right>
      <top/>
      <bottom style="hair"/>
    </border>
    <border>
      <left>
        <color indexed="63"/>
      </left>
      <right>
        <color indexed="63"/>
      </right>
      <top style="hair"/>
      <bottom>
        <color indexed="63"/>
      </bottom>
    </border>
    <border>
      <left style="thin"/>
      <right style="thick"/>
      <top style="hair"/>
      <bottom style="hair"/>
    </border>
    <border>
      <left style="thin"/>
      <right>
        <color indexed="63"/>
      </right>
      <top style="medium"/>
      <bottom style="thin"/>
    </border>
    <border>
      <left>
        <color indexed="63"/>
      </left>
      <right>
        <color indexed="63"/>
      </right>
      <top>
        <color indexed="63"/>
      </top>
      <bottom style="thick"/>
    </border>
    <border>
      <left style="medium"/>
      <right style="thin"/>
      <top style="hair"/>
      <bottom style="hair"/>
    </border>
    <border>
      <left style="thin"/>
      <right style="thin"/>
      <top>
        <color indexed="63"/>
      </top>
      <bottom style="hair"/>
    </border>
    <border>
      <left style="hair"/>
      <right style="hair"/>
      <top>
        <color indexed="63"/>
      </top>
      <bottom style="thick"/>
    </border>
    <border>
      <left style="hair"/>
      <right style="thick"/>
      <top style="thin"/>
      <bottom style="thick"/>
    </border>
    <border>
      <left style="hair"/>
      <right style="hair"/>
      <top style="thin"/>
      <bottom style="thick"/>
    </border>
    <border>
      <left style="thick"/>
      <right>
        <color indexed="63"/>
      </right>
      <top style="hair"/>
      <bottom style="hair"/>
    </border>
    <border>
      <left style="thick"/>
      <right>
        <color indexed="63"/>
      </right>
      <top>
        <color indexed="63"/>
      </top>
      <bottom style="thick"/>
    </border>
    <border>
      <left>
        <color indexed="63"/>
      </left>
      <right style="medium"/>
      <top style="hair"/>
      <bottom style="hair"/>
    </border>
    <border>
      <left style="thin"/>
      <right style="thick"/>
      <top>
        <color indexed="63"/>
      </top>
      <bottom style="hair"/>
    </border>
    <border>
      <left style="medium"/>
      <right style="thin"/>
      <top>
        <color indexed="63"/>
      </top>
      <bottom>
        <color indexed="63"/>
      </bottom>
    </border>
    <border>
      <left style="thin"/>
      <right style="thick"/>
      <top>
        <color indexed="63"/>
      </top>
      <bottom>
        <color indexed="63"/>
      </bottom>
    </border>
    <border>
      <left style="thin"/>
      <right style="thin"/>
      <top style="thin"/>
      <bottom>
        <color indexed="63"/>
      </bottom>
    </border>
    <border>
      <left style="thick"/>
      <right>
        <color indexed="63"/>
      </right>
      <top style="hair"/>
      <bottom>
        <color indexed="63"/>
      </bottom>
    </border>
    <border>
      <left style="thick"/>
      <right>
        <color indexed="63"/>
      </right>
      <top>
        <color indexed="63"/>
      </top>
      <bottom style="hair"/>
    </border>
    <border>
      <left style="medium"/>
      <right>
        <color indexed="63"/>
      </right>
      <top style="hair"/>
      <bottom style="hair"/>
    </border>
    <border>
      <left style="thin"/>
      <right style="medium"/>
      <top style="thin"/>
      <bottom>
        <color indexed="63"/>
      </bottom>
    </border>
    <border>
      <left style="double"/>
      <right style="thin"/>
      <top style="thin"/>
      <bottom style="thin"/>
    </border>
    <border>
      <left style="thin"/>
      <right style="double"/>
      <top style="thin"/>
      <bottom style="thin"/>
    </border>
    <border>
      <left style="thin"/>
      <right style="double"/>
      <top style="thin"/>
      <bottom style="double"/>
    </border>
    <border>
      <left style="thin"/>
      <right>
        <color indexed="63"/>
      </right>
      <top style="hair"/>
      <bottom>
        <color indexed="63"/>
      </bottom>
    </border>
    <border>
      <left style="thin"/>
      <right>
        <color indexed="63"/>
      </right>
      <top>
        <color indexed="63"/>
      </top>
      <bottom>
        <color indexed="63"/>
      </bottom>
    </border>
    <border>
      <left style="medium"/>
      <right style="thin"/>
      <top>
        <color indexed="63"/>
      </top>
      <bottom style="hair"/>
    </border>
    <border>
      <left style="thin"/>
      <right style="medium"/>
      <top/>
      <bottom>
        <color indexed="63"/>
      </bottom>
    </border>
    <border>
      <left style="thin"/>
      <right style="thin"/>
      <top style="thin"/>
      <bottom style="hair"/>
    </border>
    <border>
      <left style="medium"/>
      <right style="thin"/>
      <top style="hair"/>
      <bottom>
        <color indexed="63"/>
      </bottom>
    </border>
    <border>
      <left style="thick"/>
      <right style="thin"/>
      <top style="hair"/>
      <bottom>
        <color indexed="63"/>
      </bottom>
    </border>
    <border>
      <left style="thin"/>
      <right style="medium"/>
      <top style="hair"/>
      <bottom>
        <color indexed="63"/>
      </bottom>
    </border>
    <border>
      <left>
        <color indexed="63"/>
      </left>
      <right style="thick"/>
      <top style="hair"/>
      <bottom style="hair"/>
    </border>
    <border>
      <left style="medium"/>
      <right>
        <color indexed="63"/>
      </right>
      <top>
        <color indexed="63"/>
      </top>
      <bottom style="hair"/>
    </border>
    <border>
      <left>
        <color indexed="63"/>
      </left>
      <right style="thick"/>
      <top>
        <color indexed="63"/>
      </top>
      <bottom style="hair"/>
    </border>
    <border>
      <left style="medium"/>
      <right>
        <color indexed="63"/>
      </right>
      <top style="hair"/>
      <bottom>
        <color indexed="63"/>
      </bottom>
    </border>
    <border>
      <left>
        <color indexed="63"/>
      </left>
      <right style="thick"/>
      <top style="hair"/>
      <bottom>
        <color indexed="63"/>
      </bottom>
    </border>
    <border>
      <left>
        <color indexed="63"/>
      </left>
      <right style="thick"/>
      <top>
        <color indexed="63"/>
      </top>
      <bottom>
        <color indexed="63"/>
      </bottom>
    </border>
    <border>
      <left style="medium"/>
      <right>
        <color indexed="63"/>
      </right>
      <top>
        <color indexed="63"/>
      </top>
      <bottom>
        <color indexed="63"/>
      </bottom>
    </border>
    <border>
      <left style="thin"/>
      <right style="thin"/>
      <top>
        <color indexed="63"/>
      </top>
      <bottom style="thin"/>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thin"/>
    </border>
    <border>
      <left style="thin"/>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thin"/>
      <top style="thin"/>
      <bottom style="double"/>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hair"/>
      <bottom style="thick"/>
    </border>
    <border>
      <left>
        <color indexed="63"/>
      </left>
      <right>
        <color indexed="63"/>
      </right>
      <top style="hair"/>
      <bottom style="thick"/>
    </border>
    <border>
      <left>
        <color indexed="63"/>
      </left>
      <right style="medium"/>
      <top style="hair"/>
      <bottom style="thick"/>
    </border>
    <border>
      <left style="thin"/>
      <right style="thick"/>
      <top style="hair"/>
      <bottom>
        <color indexed="63"/>
      </bottom>
    </border>
  </borders>
  <cellStyleXfs count="1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2"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4"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6"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2" borderId="0" applyNumberFormat="0" applyBorder="0" applyAlignment="0" applyProtection="0"/>
    <xf numFmtId="0" fontId="66" fillId="14" borderId="0" applyNumberFormat="0" applyBorder="0" applyAlignment="0" applyProtection="0"/>
    <xf numFmtId="0" fontId="67" fillId="0" borderId="0" applyNumberFormat="0" applyFill="0" applyBorder="0" applyAlignment="0" applyProtection="0"/>
    <xf numFmtId="0" fontId="56"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1" fontId="31" fillId="0" borderId="0" applyFill="0" applyBorder="0" applyAlignment="0" applyProtection="0"/>
    <xf numFmtId="181" fontId="31" fillId="0" borderId="0" applyFill="0" applyBorder="0" applyAlignment="0" applyProtection="0"/>
    <xf numFmtId="172" fontId="4" fillId="0" borderId="0" applyFill="0" applyBorder="0" applyAlignment="0" applyProtection="0"/>
    <xf numFmtId="0" fontId="68" fillId="15" borderId="5" applyNumberFormat="0" applyAlignment="0" applyProtection="0"/>
    <xf numFmtId="0" fontId="4" fillId="0" borderId="0">
      <alignment/>
      <protection/>
    </xf>
    <xf numFmtId="0" fontId="4" fillId="0" borderId="0">
      <alignment/>
      <protection/>
    </xf>
    <xf numFmtId="0" fontId="4" fillId="0" borderId="0">
      <alignment/>
      <protection/>
    </xf>
    <xf numFmtId="0" fontId="69" fillId="16" borderId="6" applyNumberFormat="0" applyAlignment="0" applyProtection="0"/>
    <xf numFmtId="0" fontId="28" fillId="15" borderId="6" applyNumberFormat="0" applyAlignment="0" applyProtection="0"/>
    <xf numFmtId="0" fontId="70" fillId="17" borderId="7" applyNumberFormat="0" applyAlignment="0" applyProtection="0"/>
    <xf numFmtId="0" fontId="71" fillId="6"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18" borderId="0" applyNumberFormat="0" applyBorder="0" applyAlignment="0" applyProtection="0"/>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30" fillId="0" borderId="0">
      <alignment/>
      <protection/>
    </xf>
    <xf numFmtId="0" fontId="74" fillId="0" borderId="0">
      <alignment/>
      <protection/>
    </xf>
    <xf numFmtId="0" fontId="4" fillId="0" borderId="0">
      <alignment/>
      <protection/>
    </xf>
    <xf numFmtId="0" fontId="31" fillId="0" borderId="0">
      <alignment/>
      <protection/>
    </xf>
    <xf numFmtId="0" fontId="4" fillId="0" borderId="0">
      <alignment/>
      <protection/>
    </xf>
    <xf numFmtId="0" fontId="74" fillId="0" borderId="0">
      <alignment/>
      <protection/>
    </xf>
    <xf numFmtId="0" fontId="31" fillId="0" borderId="0">
      <alignment/>
      <protection/>
    </xf>
    <xf numFmtId="0" fontId="4" fillId="0" borderId="0">
      <alignment/>
      <protection/>
    </xf>
    <xf numFmtId="0" fontId="4" fillId="0" borderId="0">
      <alignment/>
      <protection/>
    </xf>
    <xf numFmtId="0" fontId="31" fillId="0" borderId="0">
      <alignment/>
      <protection/>
    </xf>
    <xf numFmtId="0" fontId="31" fillId="0" borderId="0">
      <alignment/>
      <protection/>
    </xf>
    <xf numFmtId="183" fontId="31" fillId="0" borderId="0">
      <alignment/>
      <protection/>
    </xf>
    <xf numFmtId="0" fontId="74" fillId="0" borderId="0">
      <alignment/>
      <protection/>
    </xf>
    <xf numFmtId="0" fontId="74" fillId="0" borderId="0">
      <alignment/>
      <protection/>
    </xf>
    <xf numFmtId="0" fontId="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4" fillId="0" borderId="0">
      <alignment/>
      <protection/>
    </xf>
    <xf numFmtId="0" fontId="12" fillId="0" borderId="0">
      <alignment/>
      <protection/>
    </xf>
    <xf numFmtId="0" fontId="75" fillId="0" borderId="0">
      <alignment/>
      <protection/>
    </xf>
    <xf numFmtId="0" fontId="30" fillId="0" borderId="0">
      <alignment/>
      <protection/>
    </xf>
    <xf numFmtId="0" fontId="30" fillId="0" borderId="0">
      <alignment/>
      <protection/>
    </xf>
    <xf numFmtId="0" fontId="30" fillId="0" borderId="0">
      <alignment/>
      <protection/>
    </xf>
    <xf numFmtId="0" fontId="74" fillId="0" borderId="0">
      <alignment/>
      <protection/>
    </xf>
    <xf numFmtId="0" fontId="31" fillId="0" borderId="0">
      <alignment/>
      <protection/>
    </xf>
    <xf numFmtId="0" fontId="74" fillId="0" borderId="0">
      <alignment/>
      <protection/>
    </xf>
    <xf numFmtId="0" fontId="31" fillId="0" borderId="0">
      <alignment/>
      <protection/>
    </xf>
    <xf numFmtId="0" fontId="3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74" fillId="0" borderId="0">
      <alignment/>
      <protection/>
    </xf>
    <xf numFmtId="0" fontId="15" fillId="0" borderId="0">
      <alignment/>
      <protection/>
    </xf>
    <xf numFmtId="0" fontId="15" fillId="0" borderId="0">
      <alignment/>
      <protection/>
    </xf>
    <xf numFmtId="0" fontId="4" fillId="0" borderId="0">
      <alignment/>
      <protection/>
    </xf>
    <xf numFmtId="0" fontId="4" fillId="0" borderId="0">
      <alignment/>
      <protection/>
    </xf>
    <xf numFmtId="0" fontId="0" fillId="19" borderId="8" applyNumberFormat="0" applyFont="0" applyAlignment="0" applyProtection="0"/>
    <xf numFmtId="0" fontId="29" fillId="20" borderId="0" applyNumberFormat="0" applyBorder="0" applyAlignment="0" applyProtection="0"/>
    <xf numFmtId="0" fontId="63" fillId="20" borderId="0" applyNumberFormat="0" applyBorder="0" applyAlignment="0" applyProtection="0"/>
    <xf numFmtId="175" fontId="4" fillId="0" borderId="0" applyFont="0" applyFill="0" applyBorder="0" applyAlignment="0" applyProtection="0"/>
    <xf numFmtId="174" fontId="4" fillId="0" borderId="0" applyFont="0" applyFill="0" applyBorder="0" applyAlignment="0" applyProtection="0"/>
    <xf numFmtId="172" fontId="4" fillId="0" borderId="0" applyFill="0" applyBorder="0" applyAlignment="0" applyProtection="0"/>
    <xf numFmtId="178" fontId="10" fillId="0" borderId="0" applyFont="0" applyFill="0" applyBorder="0" applyAlignment="0" applyProtection="0"/>
    <xf numFmtId="9" fontId="31" fillId="0" borderId="0" applyFont="0" applyFill="0" applyBorder="0" applyAlignment="0" applyProtection="0"/>
    <xf numFmtId="0" fontId="35" fillId="0" borderId="0">
      <alignment/>
      <protection/>
    </xf>
    <xf numFmtId="0" fontId="76" fillId="0" borderId="9" applyNumberFormat="0" applyFill="0" applyAlignment="0" applyProtection="0"/>
    <xf numFmtId="0" fontId="77" fillId="0" borderId="0" applyNumberForma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81" fontId="31" fillId="0" borderId="0" applyFill="0" applyBorder="0" applyAlignment="0" applyProtection="0"/>
    <xf numFmtId="43" fontId="30" fillId="0" borderId="0" applyFont="0" applyFill="0" applyBorder="0" applyAlignment="0" applyProtection="0"/>
    <xf numFmtId="171" fontId="30" fillId="0" borderId="0" applyFont="0" applyFill="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14" borderId="0" applyNumberFormat="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4" fillId="0" borderId="0" applyFont="0" applyFill="0" applyBorder="0" applyAlignment="0" applyProtection="0"/>
  </cellStyleXfs>
  <cellXfs count="533">
    <xf numFmtId="0" fontId="0" fillId="0" borderId="0" xfId="0" applyAlignment="1">
      <alignment/>
    </xf>
    <xf numFmtId="0" fontId="4" fillId="0" borderId="10" xfId="0" applyFont="1" applyFill="1" applyBorder="1" applyAlignment="1">
      <alignment/>
    </xf>
    <xf numFmtId="0" fontId="4" fillId="0" borderId="10" xfId="0" applyFont="1" applyBorder="1" applyAlignment="1">
      <alignment/>
    </xf>
    <xf numFmtId="0" fontId="4"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7" fillId="0" borderId="10" xfId="0" applyFont="1" applyFill="1" applyBorder="1" applyAlignment="1">
      <alignment/>
    </xf>
    <xf numFmtId="0" fontId="9" fillId="0" borderId="0" xfId="0" applyFont="1" applyFill="1" applyAlignment="1">
      <alignment/>
    </xf>
    <xf numFmtId="49" fontId="11" fillId="0" borderId="11" xfId="125" applyNumberFormat="1" applyFont="1" applyFill="1" applyBorder="1" applyAlignment="1">
      <alignment horizontal="center" vertical="center"/>
      <protection/>
    </xf>
    <xf numFmtId="0" fontId="12" fillId="0" borderId="0" xfId="0" applyFont="1" applyFill="1" applyAlignment="1">
      <alignment/>
    </xf>
    <xf numFmtId="49" fontId="13" fillId="0" borderId="11" xfId="125" applyNumberFormat="1" applyFont="1" applyFill="1" applyBorder="1" applyAlignment="1">
      <alignment vertical="center" wrapText="1"/>
      <protection/>
    </xf>
    <xf numFmtId="0" fontId="14" fillId="0" borderId="0" xfId="0" applyFont="1" applyFill="1" applyAlignment="1">
      <alignment/>
    </xf>
    <xf numFmtId="0" fontId="13" fillId="0" borderId="0" xfId="0" applyFont="1" applyFill="1" applyBorder="1" applyAlignment="1">
      <alignment/>
    </xf>
    <xf numFmtId="0" fontId="11" fillId="0" borderId="0" xfId="124" applyFont="1" applyFill="1" applyBorder="1">
      <alignment/>
      <protection/>
    </xf>
    <xf numFmtId="177" fontId="11" fillId="0" borderId="0" xfId="0" applyNumberFormat="1" applyFont="1" applyFill="1" applyBorder="1" applyAlignment="1" quotePrefix="1">
      <alignment horizontal="center"/>
    </xf>
    <xf numFmtId="0" fontId="13" fillId="0" borderId="0" xfId="124" applyFont="1" applyFill="1" applyBorder="1">
      <alignment/>
      <protection/>
    </xf>
    <xf numFmtId="177" fontId="11" fillId="0" borderId="0" xfId="0" applyNumberFormat="1" applyFont="1" applyFill="1" applyBorder="1" applyAlignment="1">
      <alignment horizontal="center"/>
    </xf>
    <xf numFmtId="0" fontId="13" fillId="0" borderId="0" xfId="0" applyFont="1" applyFill="1" applyAlignment="1">
      <alignment/>
    </xf>
    <xf numFmtId="177" fontId="13" fillId="0" borderId="0" xfId="0" applyNumberFormat="1" applyFont="1" applyFill="1" applyBorder="1" applyAlignment="1">
      <alignment horizontal="center"/>
    </xf>
    <xf numFmtId="0" fontId="11" fillId="0" borderId="0" xfId="0" applyFont="1" applyFill="1" applyAlignment="1">
      <alignment/>
    </xf>
    <xf numFmtId="177" fontId="13" fillId="0" borderId="0" xfId="0" applyNumberFormat="1" applyFont="1" applyFill="1" applyAlignment="1">
      <alignment horizontal="center"/>
    </xf>
    <xf numFmtId="177" fontId="7" fillId="0" borderId="0" xfId="0" applyNumberFormat="1" applyFont="1" applyFill="1" applyBorder="1" applyAlignment="1">
      <alignment/>
    </xf>
    <xf numFmtId="0" fontId="4" fillId="0" borderId="12" xfId="0" applyFont="1" applyBorder="1" applyAlignment="1">
      <alignment/>
    </xf>
    <xf numFmtId="0" fontId="7" fillId="0" borderId="13" xfId="0" applyFont="1" applyFill="1" applyBorder="1" applyAlignment="1">
      <alignment/>
    </xf>
    <xf numFmtId="0" fontId="16" fillId="0" borderId="0" xfId="122" applyFont="1" applyFill="1" applyProtection="1">
      <alignment/>
      <protection/>
    </xf>
    <xf numFmtId="0" fontId="17" fillId="0" borderId="0" xfId="122" applyFont="1" applyFill="1" applyProtection="1">
      <alignment/>
      <protection/>
    </xf>
    <xf numFmtId="0" fontId="16" fillId="0" borderId="0" xfId="122" applyFont="1" applyFill="1" applyAlignment="1" applyProtection="1">
      <alignment vertical="center"/>
      <protection/>
    </xf>
    <xf numFmtId="0" fontId="23" fillId="0" borderId="14" xfId="122" applyFont="1" applyFill="1" applyBorder="1" applyProtection="1" quotePrefix="1">
      <alignment/>
      <protection/>
    </xf>
    <xf numFmtId="0" fontId="37" fillId="0" borderId="0" xfId="0" applyFont="1" applyAlignment="1">
      <alignment/>
    </xf>
    <xf numFmtId="0" fontId="12" fillId="0" borderId="0" xfId="0" applyFont="1" applyFill="1" applyBorder="1" applyAlignment="1">
      <alignment/>
    </xf>
    <xf numFmtId="0" fontId="2" fillId="0" borderId="10" xfId="106" applyFont="1" applyFill="1" applyBorder="1" applyAlignment="1">
      <alignment vertical="center" wrapText="1"/>
      <protection/>
    </xf>
    <xf numFmtId="1" fontId="7" fillId="0" borderId="0" xfId="0" applyNumberFormat="1" applyFont="1" applyFill="1" applyBorder="1" applyAlignment="1">
      <alignment horizontal="center"/>
    </xf>
    <xf numFmtId="1" fontId="21" fillId="0" borderId="15" xfId="122" applyNumberFormat="1" applyFont="1" applyFill="1" applyBorder="1" applyAlignment="1" applyProtection="1">
      <alignment horizontal="center"/>
      <protection/>
    </xf>
    <xf numFmtId="49" fontId="2" fillId="0" borderId="15" xfId="134" applyNumberFormat="1" applyFont="1" applyFill="1" applyBorder="1" applyAlignment="1">
      <alignment horizontal="center" vertical="center"/>
      <protection/>
    </xf>
    <xf numFmtId="49" fontId="2" fillId="0" borderId="13" xfId="134" applyNumberFormat="1" applyFont="1" applyFill="1" applyBorder="1" applyAlignment="1">
      <alignment horizontal="center" vertical="center"/>
      <protection/>
    </xf>
    <xf numFmtId="0" fontId="2" fillId="0" borderId="10" xfId="106" applyFont="1" applyFill="1" applyBorder="1" applyAlignment="1">
      <alignment horizontal="center" vertical="center"/>
      <protection/>
    </xf>
    <xf numFmtId="0" fontId="2" fillId="0" borderId="12" xfId="68" applyFont="1" applyBorder="1" applyAlignment="1">
      <alignment horizontal="center" vertical="center" wrapText="1"/>
      <protection/>
    </xf>
    <xf numFmtId="0" fontId="2" fillId="0" borderId="10" xfId="68" applyFont="1" applyBorder="1" applyAlignment="1">
      <alignment horizontal="center" vertical="center" wrapText="1"/>
      <protection/>
    </xf>
    <xf numFmtId="3" fontId="2" fillId="0" borderId="12" xfId="68" applyNumberFormat="1" applyFont="1" applyBorder="1" applyAlignment="1">
      <alignment horizontal="center" vertical="center" wrapText="1"/>
      <protection/>
    </xf>
    <xf numFmtId="49" fontId="2" fillId="0" borderId="12" xfId="134" applyNumberFormat="1" applyFont="1" applyFill="1" applyBorder="1" applyAlignment="1">
      <alignment horizontal="center" vertical="center" wrapText="1"/>
      <protection/>
    </xf>
    <xf numFmtId="0" fontId="4" fillId="0" borderId="10" xfId="106" applyFont="1" applyFill="1" applyBorder="1" applyAlignment="1">
      <alignment vertical="center" wrapText="1"/>
      <protection/>
    </xf>
    <xf numFmtId="0" fontId="4" fillId="0" borderId="10" xfId="48" applyFont="1" applyFill="1" applyBorder="1" applyAlignment="1">
      <alignment vertical="center" wrapText="1"/>
      <protection/>
    </xf>
    <xf numFmtId="49" fontId="4" fillId="15" borderId="10" xfId="68" applyNumberFormat="1" applyFont="1" applyFill="1" applyBorder="1" applyAlignment="1">
      <alignment horizontal="left" vertical="center" wrapText="1"/>
      <protection/>
    </xf>
    <xf numFmtId="3" fontId="2" fillId="15" borderId="12" xfId="68" applyNumberFormat="1" applyFont="1" applyFill="1" applyBorder="1" applyAlignment="1">
      <alignment horizontal="center" vertical="center" wrapText="1"/>
      <protection/>
    </xf>
    <xf numFmtId="0" fontId="78" fillId="0" borderId="10" xfId="0" applyFont="1" applyBorder="1" applyAlignment="1">
      <alignment/>
    </xf>
    <xf numFmtId="1" fontId="19" fillId="26" borderId="16" xfId="122" applyNumberFormat="1" applyFont="1" applyFill="1" applyBorder="1" applyAlignment="1" applyProtection="1">
      <alignment horizontal="center" vertical="center" wrapText="1"/>
      <protection/>
    </xf>
    <xf numFmtId="0" fontId="18" fillId="26" borderId="17" xfId="122" applyFont="1" applyFill="1" applyBorder="1" applyAlignment="1" applyProtection="1">
      <alignment horizontal="center" vertical="center" wrapText="1"/>
      <protection/>
    </xf>
    <xf numFmtId="0" fontId="18" fillId="26" borderId="18" xfId="122" applyFont="1" applyFill="1" applyBorder="1" applyAlignment="1" applyProtection="1">
      <alignment horizontal="center" vertical="center" wrapText="1"/>
      <protection/>
    </xf>
    <xf numFmtId="0" fontId="19" fillId="26" borderId="19" xfId="122" applyFont="1" applyFill="1" applyBorder="1" applyAlignment="1" applyProtection="1">
      <alignment horizontal="center" vertical="center" wrapText="1"/>
      <protection/>
    </xf>
    <xf numFmtId="179" fontId="19" fillId="26" borderId="17" xfId="122" applyNumberFormat="1" applyFont="1" applyFill="1" applyBorder="1" applyAlignment="1" applyProtection="1">
      <alignment horizontal="center" vertical="center" wrapText="1"/>
      <protection/>
    </xf>
    <xf numFmtId="179" fontId="19" fillId="26" borderId="20" xfId="122" applyNumberFormat="1" applyFont="1" applyFill="1" applyBorder="1" applyAlignment="1" applyProtection="1">
      <alignment horizontal="center" vertical="center" wrapText="1"/>
      <protection/>
    </xf>
    <xf numFmtId="3" fontId="2" fillId="0" borderId="12" xfId="68" applyNumberFormat="1" applyFont="1" applyFill="1" applyBorder="1" applyAlignment="1">
      <alignment horizontal="center" vertical="center" wrapText="1"/>
      <protection/>
    </xf>
    <xf numFmtId="0" fontId="2" fillId="27" borderId="10" xfId="105" applyFont="1" applyFill="1" applyBorder="1" applyAlignment="1">
      <alignment horizontal="center" vertical="center" wrapText="1"/>
      <protection/>
    </xf>
    <xf numFmtId="0" fontId="36" fillId="0" borderId="14" xfId="122" applyFont="1" applyFill="1" applyBorder="1" applyAlignment="1" applyProtection="1" quotePrefix="1">
      <alignment horizontal="left"/>
      <protection/>
    </xf>
    <xf numFmtId="0" fontId="33" fillId="0" borderId="10" xfId="0" applyFont="1" applyFill="1" applyBorder="1" applyAlignment="1" applyProtection="1" quotePrefix="1">
      <alignment wrapText="1"/>
      <protection/>
    </xf>
    <xf numFmtId="0" fontId="4" fillId="0" borderId="10" xfId="122" applyFont="1" applyFill="1" applyBorder="1" applyAlignment="1" applyProtection="1" quotePrefix="1">
      <alignment horizontal="left"/>
      <protection/>
    </xf>
    <xf numFmtId="1" fontId="4" fillId="0" borderId="21" xfId="122" applyNumberFormat="1" applyFont="1" applyFill="1" applyBorder="1" applyAlignment="1" applyProtection="1">
      <alignment horizontal="center"/>
      <protection/>
    </xf>
    <xf numFmtId="3" fontId="33" fillId="0" borderId="22" xfId="122" applyNumberFormat="1" applyFont="1" applyFill="1" applyBorder="1" applyProtection="1">
      <alignment/>
      <protection/>
    </xf>
    <xf numFmtId="1" fontId="4" fillId="0" borderId="21" xfId="122" applyNumberFormat="1" applyFont="1" applyFill="1" applyBorder="1" applyAlignment="1" applyProtection="1">
      <alignment horizontal="center" vertical="center"/>
      <protection/>
    </xf>
    <xf numFmtId="0" fontId="33" fillId="0" borderId="23" xfId="0" applyFont="1" applyFill="1" applyBorder="1" applyAlignment="1" applyProtection="1" quotePrefix="1">
      <alignment horizontal="left" vertical="top" wrapText="1"/>
      <protection/>
    </xf>
    <xf numFmtId="3" fontId="33" fillId="0" borderId="12" xfId="122" applyNumberFormat="1" applyFont="1" applyFill="1" applyBorder="1" applyProtection="1">
      <alignment/>
      <protection/>
    </xf>
    <xf numFmtId="1" fontId="4" fillId="0" borderId="13" xfId="122" applyNumberFormat="1" applyFont="1" applyFill="1" applyBorder="1" applyAlignment="1" applyProtection="1">
      <alignment horizontal="center"/>
      <protection/>
    </xf>
    <xf numFmtId="0" fontId="41" fillId="0" borderId="12" xfId="0" applyFont="1" applyBorder="1" applyAlignment="1">
      <alignment/>
    </xf>
    <xf numFmtId="0" fontId="2" fillId="0" borderId="10" xfId="48" applyFont="1" applyFill="1" applyBorder="1" applyAlignment="1">
      <alignment horizontal="center" vertical="center" wrapText="1"/>
      <protection/>
    </xf>
    <xf numFmtId="0" fontId="2" fillId="0" borderId="10" xfId="134" applyFont="1" applyFill="1" applyBorder="1" applyAlignment="1">
      <alignment horizontal="left" vertical="center" wrapText="1"/>
      <protection/>
    </xf>
    <xf numFmtId="3" fontId="33" fillId="0" borderId="24" xfId="122" applyNumberFormat="1" applyFont="1" applyFill="1" applyBorder="1" applyProtection="1">
      <alignment/>
      <protection/>
    </xf>
    <xf numFmtId="0" fontId="33" fillId="0" borderId="23" xfId="0" applyFont="1" applyFill="1" applyBorder="1" applyAlignment="1" applyProtection="1" quotePrefix="1">
      <alignment wrapText="1"/>
      <protection/>
    </xf>
    <xf numFmtId="0" fontId="4" fillId="0" borderId="10" xfId="134" applyFont="1" applyFill="1" applyBorder="1" applyAlignment="1">
      <alignment horizontal="left" vertical="center" wrapText="1"/>
      <protection/>
    </xf>
    <xf numFmtId="3" fontId="33" fillId="0" borderId="25" xfId="122" applyNumberFormat="1" applyFont="1" applyFill="1" applyBorder="1" applyProtection="1">
      <alignment/>
      <protection/>
    </xf>
    <xf numFmtId="3" fontId="4" fillId="0" borderId="25" xfId="122" applyNumberFormat="1" applyFont="1" applyFill="1" applyBorder="1" applyProtection="1">
      <alignment/>
      <protection locked="0"/>
    </xf>
    <xf numFmtId="0" fontId="33" fillId="0" borderId="10" xfId="0" applyFont="1" applyFill="1" applyBorder="1" applyAlignment="1" applyProtection="1">
      <alignment wrapText="1"/>
      <protection/>
    </xf>
    <xf numFmtId="0" fontId="12" fillId="26" borderId="26" xfId="122" applyFont="1" applyFill="1" applyBorder="1" applyAlignment="1" applyProtection="1">
      <alignment horizontal="center"/>
      <protection/>
    </xf>
    <xf numFmtId="179" fontId="12" fillId="26" borderId="27" xfId="122" applyNumberFormat="1" applyFont="1" applyFill="1" applyBorder="1" applyAlignment="1" applyProtection="1">
      <alignment horizontal="right"/>
      <protection/>
    </xf>
    <xf numFmtId="179" fontId="42" fillId="26" borderId="28" xfId="122" applyNumberFormat="1" applyFont="1" applyFill="1" applyBorder="1" applyAlignment="1" applyProtection="1">
      <alignment horizontal="right"/>
      <protection/>
    </xf>
    <xf numFmtId="49" fontId="44" fillId="26" borderId="29" xfId="134" applyNumberFormat="1" applyFont="1" applyFill="1" applyBorder="1" applyAlignment="1">
      <alignment horizontal="center" vertical="center"/>
      <protection/>
    </xf>
    <xf numFmtId="49" fontId="44" fillId="26" borderId="30" xfId="134" applyNumberFormat="1" applyFont="1" applyFill="1" applyBorder="1" applyAlignment="1">
      <alignment horizontal="center" vertical="center"/>
      <protection/>
    </xf>
    <xf numFmtId="3" fontId="44" fillId="26" borderId="30" xfId="106" applyNumberFormat="1" applyFont="1" applyFill="1" applyBorder="1" applyAlignment="1">
      <alignment horizontal="center" vertical="center"/>
      <protection/>
    </xf>
    <xf numFmtId="0" fontId="45" fillId="26" borderId="31" xfId="122" applyFont="1" applyFill="1" applyBorder="1" applyAlignment="1" applyProtection="1">
      <alignment horizontal="center"/>
      <protection/>
    </xf>
    <xf numFmtId="0" fontId="46" fillId="28" borderId="10" xfId="123" applyFont="1" applyFill="1" applyBorder="1" applyAlignment="1" applyProtection="1" quotePrefix="1">
      <alignment horizontal="center"/>
      <protection/>
    </xf>
    <xf numFmtId="3" fontId="33" fillId="0" borderId="25" xfId="122" applyNumberFormat="1" applyFont="1" applyFill="1" applyBorder="1" applyAlignment="1" applyProtection="1">
      <alignment horizontal="center"/>
      <protection/>
    </xf>
    <xf numFmtId="177" fontId="7" fillId="0" borderId="0" xfId="0" applyNumberFormat="1" applyFont="1" applyFill="1" applyBorder="1" applyAlignment="1">
      <alignment horizontal="center"/>
    </xf>
    <xf numFmtId="0" fontId="4" fillId="0" borderId="10" xfId="122" applyFont="1" applyFill="1" applyBorder="1" applyAlignment="1" applyProtection="1" quotePrefix="1">
      <alignment/>
      <protection/>
    </xf>
    <xf numFmtId="49" fontId="4" fillId="0" borderId="10" xfId="68" applyNumberFormat="1" applyFont="1" applyFill="1" applyBorder="1" applyAlignment="1">
      <alignment vertical="center" wrapText="1"/>
      <protection/>
    </xf>
    <xf numFmtId="49" fontId="2" fillId="0" borderId="10" xfId="68" applyNumberFormat="1" applyFont="1" applyFill="1" applyBorder="1" applyAlignment="1">
      <alignment vertical="center" wrapText="1"/>
      <protection/>
    </xf>
    <xf numFmtId="0" fontId="7" fillId="0" borderId="0" xfId="0" applyFont="1" applyFill="1" applyBorder="1" applyAlignment="1">
      <alignment/>
    </xf>
    <xf numFmtId="49" fontId="44" fillId="26" borderId="32" xfId="134" applyNumberFormat="1" applyFont="1" applyFill="1" applyBorder="1" applyAlignment="1">
      <alignment horizontal="center" vertical="center"/>
      <protection/>
    </xf>
    <xf numFmtId="0" fontId="45" fillId="26" borderId="33" xfId="122" applyFont="1" applyFill="1" applyBorder="1" applyAlignment="1" applyProtection="1">
      <alignment horizontal="center"/>
      <protection/>
    </xf>
    <xf numFmtId="179" fontId="38" fillId="26" borderId="34" xfId="122" applyNumberFormat="1" applyFont="1" applyFill="1" applyBorder="1" applyAlignment="1" applyProtection="1">
      <alignment horizontal="right"/>
      <protection/>
    </xf>
    <xf numFmtId="177" fontId="7" fillId="0" borderId="35" xfId="0" applyNumberFormat="1" applyFont="1" applyFill="1" applyBorder="1" applyAlignment="1">
      <alignment horizontal="center"/>
    </xf>
    <xf numFmtId="3" fontId="33" fillId="0" borderId="36" xfId="122" applyNumberFormat="1" applyFont="1" applyFill="1" applyBorder="1" applyAlignment="1" applyProtection="1">
      <alignment horizontal="center"/>
      <protection locked="0"/>
    </xf>
    <xf numFmtId="0" fontId="2" fillId="0" borderId="35" xfId="106" applyFont="1" applyFill="1" applyBorder="1" applyAlignment="1">
      <alignment horizontal="center" vertical="center"/>
      <protection/>
    </xf>
    <xf numFmtId="3" fontId="33" fillId="0" borderId="35" xfId="122" applyNumberFormat="1" applyFont="1" applyFill="1" applyBorder="1" applyAlignment="1" applyProtection="1">
      <alignment horizontal="center"/>
      <protection/>
    </xf>
    <xf numFmtId="3" fontId="33" fillId="0" borderId="36" xfId="122" applyNumberFormat="1" applyFont="1" applyFill="1" applyBorder="1" applyAlignment="1" applyProtection="1">
      <alignment horizontal="center"/>
      <protection/>
    </xf>
    <xf numFmtId="9" fontId="2" fillId="0" borderId="35" xfId="106" applyNumberFormat="1" applyFont="1" applyFill="1" applyBorder="1" applyAlignment="1">
      <alignment horizontal="center" vertical="center"/>
      <protection/>
    </xf>
    <xf numFmtId="0" fontId="4" fillId="0" borderId="36" xfId="123" applyFont="1" applyFill="1" applyBorder="1" applyAlignment="1" applyProtection="1">
      <alignment horizontal="center" vertical="center"/>
      <protection locked="0"/>
    </xf>
    <xf numFmtId="3" fontId="4" fillId="0" borderId="35" xfId="122" applyNumberFormat="1" applyFont="1" applyFill="1" applyBorder="1" applyAlignment="1" applyProtection="1">
      <alignment horizontal="center" vertical="center" wrapText="1"/>
      <protection locked="0"/>
    </xf>
    <xf numFmtId="3" fontId="4" fillId="0" borderId="37" xfId="122" applyNumberFormat="1" applyFont="1" applyFill="1" applyBorder="1" applyProtection="1">
      <alignment/>
      <protection locked="0"/>
    </xf>
    <xf numFmtId="179" fontId="33" fillId="0" borderId="10" xfId="122" applyNumberFormat="1" applyFont="1" applyFill="1" applyBorder="1" applyAlignment="1" applyProtection="1">
      <alignment/>
      <protection/>
    </xf>
    <xf numFmtId="179" fontId="33" fillId="0" borderId="38" xfId="122" applyNumberFormat="1" applyFont="1" applyFill="1" applyBorder="1" applyAlignment="1" applyProtection="1">
      <alignment/>
      <protection/>
    </xf>
    <xf numFmtId="179" fontId="33" fillId="0" borderId="10" xfId="122" applyNumberFormat="1" applyFont="1" applyFill="1" applyBorder="1" applyAlignment="1" applyProtection="1">
      <alignment/>
      <protection locked="0"/>
    </xf>
    <xf numFmtId="0" fontId="33" fillId="0" borderId="10" xfId="122" applyFont="1" applyFill="1" applyBorder="1" applyAlignment="1" applyProtection="1">
      <alignment horizontal="center"/>
      <protection/>
    </xf>
    <xf numFmtId="0" fontId="41" fillId="0" borderId="10" xfId="0" applyFont="1" applyFill="1" applyBorder="1" applyAlignment="1">
      <alignment/>
    </xf>
    <xf numFmtId="0" fontId="18" fillId="26" borderId="39" xfId="122" applyFont="1" applyFill="1" applyBorder="1" applyAlignment="1" applyProtection="1">
      <alignment horizontal="center" vertical="center" wrapText="1"/>
      <protection/>
    </xf>
    <xf numFmtId="3" fontId="44" fillId="26" borderId="40" xfId="106" applyNumberFormat="1" applyFont="1" applyFill="1" applyBorder="1" applyAlignment="1">
      <alignment horizontal="center" vertical="center"/>
      <protection/>
    </xf>
    <xf numFmtId="0" fontId="33" fillId="0" borderId="41" xfId="122" applyFont="1" applyFill="1" applyBorder="1" applyAlignment="1" applyProtection="1">
      <alignment horizontal="center"/>
      <protection/>
    </xf>
    <xf numFmtId="0" fontId="4" fillId="0" borderId="41" xfId="123" applyFont="1" applyFill="1" applyBorder="1" applyAlignment="1" applyProtection="1">
      <alignment horizontal="center" vertical="center"/>
      <protection/>
    </xf>
    <xf numFmtId="0" fontId="4" fillId="0" borderId="41" xfId="122" applyFont="1" applyFill="1" applyBorder="1" applyAlignment="1" applyProtection="1">
      <alignment horizontal="center"/>
      <protection/>
    </xf>
    <xf numFmtId="0" fontId="23" fillId="0" borderId="41" xfId="122" applyFont="1" applyFill="1" applyBorder="1" applyAlignment="1" applyProtection="1">
      <alignment horizontal="center"/>
      <protection/>
    </xf>
    <xf numFmtId="177" fontId="7" fillId="0" borderId="41" xfId="0" applyNumberFormat="1" applyFont="1" applyFill="1" applyBorder="1" applyAlignment="1">
      <alignment horizontal="center"/>
    </xf>
    <xf numFmtId="0" fontId="33" fillId="0" borderId="10" xfId="122" applyFont="1" applyFill="1" applyBorder="1" applyAlignment="1" applyProtection="1" quotePrefix="1">
      <alignment horizontal="center"/>
      <protection/>
    </xf>
    <xf numFmtId="0" fontId="33" fillId="0" borderId="12" xfId="122" applyFont="1" applyFill="1" applyBorder="1" applyAlignment="1" applyProtection="1" quotePrefix="1">
      <alignment horizontal="center"/>
      <protection/>
    </xf>
    <xf numFmtId="0" fontId="33" fillId="0" borderId="42" xfId="122" applyFont="1" applyFill="1" applyBorder="1" applyAlignment="1" applyProtection="1" quotePrefix="1">
      <alignment horizontal="center"/>
      <protection/>
    </xf>
    <xf numFmtId="0" fontId="33" fillId="0" borderId="42" xfId="122" applyFont="1" applyFill="1" applyBorder="1" applyAlignment="1" applyProtection="1">
      <alignment horizontal="center"/>
      <protection/>
    </xf>
    <xf numFmtId="0" fontId="33" fillId="0" borderId="14" xfId="122" applyFont="1" applyFill="1" applyBorder="1" applyAlignment="1" applyProtection="1">
      <alignment horizontal="center"/>
      <protection/>
    </xf>
    <xf numFmtId="0" fontId="4" fillId="0" borderId="10" xfId="122" applyFont="1" applyFill="1" applyBorder="1" applyAlignment="1" applyProtection="1" quotePrefix="1">
      <alignment horizontal="center"/>
      <protection/>
    </xf>
    <xf numFmtId="0" fontId="12" fillId="0" borderId="10" xfId="0" applyFont="1" applyFill="1" applyBorder="1" applyAlignment="1">
      <alignment horizontal="center"/>
    </xf>
    <xf numFmtId="0" fontId="4" fillId="0" borderId="12" xfId="122" applyFont="1" applyFill="1" applyBorder="1" applyAlignment="1" applyProtection="1" quotePrefix="1">
      <alignment horizontal="center"/>
      <protection/>
    </xf>
    <xf numFmtId="0" fontId="12" fillId="0" borderId="12" xfId="0" applyFont="1" applyFill="1" applyBorder="1" applyAlignment="1">
      <alignment horizontal="center"/>
    </xf>
    <xf numFmtId="0" fontId="12" fillId="0" borderId="0" xfId="0" applyFont="1" applyFill="1" applyBorder="1" applyAlignment="1">
      <alignment horizontal="center"/>
    </xf>
    <xf numFmtId="179" fontId="1" fillId="26" borderId="17" xfId="122" applyNumberFormat="1" applyFont="1" applyFill="1" applyBorder="1" applyAlignment="1" applyProtection="1">
      <alignment horizontal="center" vertical="center" wrapText="1"/>
      <protection/>
    </xf>
    <xf numFmtId="179" fontId="33" fillId="0" borderId="10" xfId="123" applyNumberFormat="1" applyFont="1" applyFill="1" applyBorder="1" applyAlignment="1" applyProtection="1">
      <alignment/>
      <protection/>
    </xf>
    <xf numFmtId="179" fontId="4" fillId="0" borderId="10" xfId="122" applyNumberFormat="1" applyFont="1" applyFill="1" applyBorder="1" applyAlignment="1" applyProtection="1">
      <alignment/>
      <protection/>
    </xf>
    <xf numFmtId="179" fontId="4" fillId="0" borderId="10" xfId="122" applyNumberFormat="1" applyFont="1" applyFill="1" applyBorder="1" applyAlignment="1" applyProtection="1">
      <alignment/>
      <protection locked="0"/>
    </xf>
    <xf numFmtId="179" fontId="4" fillId="26" borderId="43" xfId="122" applyNumberFormat="1" applyFont="1" applyFill="1" applyBorder="1" applyAlignment="1" applyProtection="1">
      <alignment horizontal="right"/>
      <protection/>
    </xf>
    <xf numFmtId="0" fontId="4" fillId="0" borderId="0" xfId="0" applyFont="1" applyFill="1" applyBorder="1" applyAlignment="1">
      <alignment/>
    </xf>
    <xf numFmtId="179" fontId="42" fillId="26" borderId="44" xfId="122" applyNumberFormat="1" applyFont="1" applyFill="1" applyBorder="1" applyAlignment="1" applyProtection="1">
      <alignment horizontal="right"/>
      <protection/>
    </xf>
    <xf numFmtId="179" fontId="1" fillId="26" borderId="20" xfId="122" applyNumberFormat="1" applyFont="1" applyFill="1" applyBorder="1" applyAlignment="1" applyProtection="1">
      <alignment horizontal="center" vertical="center" wrapText="1"/>
      <protection/>
    </xf>
    <xf numFmtId="179" fontId="4" fillId="26" borderId="45" xfId="122" applyNumberFormat="1" applyFont="1" applyFill="1" applyBorder="1" applyAlignment="1" applyProtection="1">
      <alignment horizontal="right"/>
      <protection/>
    </xf>
    <xf numFmtId="0" fontId="33" fillId="0" borderId="24" xfId="122" applyFont="1" applyFill="1" applyBorder="1" applyAlignment="1" applyProtection="1" quotePrefix="1">
      <alignment horizontal="center"/>
      <protection/>
    </xf>
    <xf numFmtId="49" fontId="2" fillId="28" borderId="46" xfId="134" applyNumberFormat="1" applyFont="1" applyFill="1" applyBorder="1" applyAlignment="1">
      <alignment horizontal="center" vertical="center"/>
      <protection/>
    </xf>
    <xf numFmtId="49" fontId="2" fillId="0" borderId="46" xfId="134" applyNumberFormat="1" applyFont="1" applyFill="1" applyBorder="1" applyAlignment="1">
      <alignment horizontal="center" vertical="center"/>
      <protection/>
    </xf>
    <xf numFmtId="1" fontId="47" fillId="26" borderId="16" xfId="122" applyNumberFormat="1" applyFont="1" applyFill="1" applyBorder="1" applyAlignment="1" applyProtection="1">
      <alignment horizontal="center" vertical="center" wrapText="1"/>
      <protection/>
    </xf>
    <xf numFmtId="1" fontId="4" fillId="0" borderId="46" xfId="0" applyNumberFormat="1" applyFont="1" applyFill="1" applyBorder="1" applyAlignment="1">
      <alignment horizontal="center"/>
    </xf>
    <xf numFmtId="49" fontId="3" fillId="26" borderId="47" xfId="134" applyNumberFormat="1" applyFont="1" applyFill="1" applyBorder="1" applyAlignment="1">
      <alignment horizontal="center" vertical="center"/>
      <protection/>
    </xf>
    <xf numFmtId="1" fontId="4" fillId="0" borderId="0" xfId="0" applyNumberFormat="1" applyFont="1" applyFill="1" applyBorder="1" applyAlignment="1">
      <alignment horizontal="center"/>
    </xf>
    <xf numFmtId="3" fontId="33" fillId="0" borderId="48" xfId="122" applyNumberFormat="1" applyFont="1" applyFill="1" applyBorder="1" applyAlignment="1" applyProtection="1">
      <alignment horizontal="center"/>
      <protection locked="0"/>
    </xf>
    <xf numFmtId="179" fontId="33" fillId="9" borderId="49" xfId="122" applyNumberFormat="1" applyFont="1" applyFill="1" applyBorder="1" applyAlignment="1" applyProtection="1">
      <alignment/>
      <protection/>
    </xf>
    <xf numFmtId="0" fontId="33" fillId="9" borderId="41" xfId="122" applyFont="1" applyFill="1" applyBorder="1" applyAlignment="1" applyProtection="1">
      <alignment horizontal="center"/>
      <protection/>
    </xf>
    <xf numFmtId="179" fontId="33" fillId="9" borderId="10" xfId="122" applyNumberFormat="1" applyFont="1" applyFill="1" applyBorder="1" applyAlignment="1" applyProtection="1">
      <alignment/>
      <protection/>
    </xf>
    <xf numFmtId="179" fontId="33" fillId="9" borderId="38" xfId="122" applyNumberFormat="1" applyFont="1" applyFill="1" applyBorder="1" applyAlignment="1" applyProtection="1">
      <alignment/>
      <protection/>
    </xf>
    <xf numFmtId="180" fontId="4" fillId="27" borderId="10" xfId="48" applyNumberFormat="1" applyFont="1" applyFill="1" applyBorder="1" applyAlignment="1">
      <alignment horizontal="center" vertical="center"/>
      <protection/>
    </xf>
    <xf numFmtId="0" fontId="43" fillId="9" borderId="12" xfId="68" applyFont="1" applyFill="1" applyBorder="1" applyAlignment="1">
      <alignment horizontal="center" vertical="center" wrapText="1"/>
      <protection/>
    </xf>
    <xf numFmtId="3" fontId="33" fillId="9" borderId="35" xfId="122" applyNumberFormat="1" applyFont="1" applyFill="1" applyBorder="1" applyAlignment="1" applyProtection="1">
      <alignment horizontal="center"/>
      <protection/>
    </xf>
    <xf numFmtId="180" fontId="2" fillId="27" borderId="10" xfId="48" applyNumberFormat="1" applyFont="1" applyFill="1" applyBorder="1" applyAlignment="1">
      <alignment horizontal="center" vertical="center"/>
      <protection/>
    </xf>
    <xf numFmtId="180" fontId="2" fillId="27" borderId="10" xfId="48" applyNumberFormat="1" applyFont="1" applyFill="1" applyBorder="1" applyAlignment="1">
      <alignment horizontal="left" vertical="center" wrapText="1"/>
      <protection/>
    </xf>
    <xf numFmtId="0" fontId="33" fillId="0" borderId="35" xfId="123" applyFont="1" applyFill="1" applyBorder="1" applyAlignment="1" applyProtection="1">
      <alignment horizontal="center" vertical="center"/>
      <protection/>
    </xf>
    <xf numFmtId="0" fontId="33" fillId="0" borderId="41" xfId="123" applyFont="1" applyFill="1" applyBorder="1" applyAlignment="1" applyProtection="1">
      <alignment horizontal="center"/>
      <protection/>
    </xf>
    <xf numFmtId="0" fontId="23" fillId="9" borderId="41" xfId="122" applyFont="1" applyFill="1" applyBorder="1" applyAlignment="1" applyProtection="1">
      <alignment horizontal="center"/>
      <protection/>
    </xf>
    <xf numFmtId="179" fontId="33" fillId="9" borderId="10" xfId="122" applyNumberFormat="1" applyFont="1" applyFill="1" applyBorder="1" applyAlignment="1" applyProtection="1">
      <alignment/>
      <protection locked="0"/>
    </xf>
    <xf numFmtId="180" fontId="2" fillId="0" borderId="10" xfId="48" applyNumberFormat="1" applyFont="1" applyFill="1" applyBorder="1" applyAlignment="1">
      <alignment horizontal="center" vertical="center"/>
      <protection/>
    </xf>
    <xf numFmtId="49" fontId="2" fillId="27" borderId="10" xfId="48" applyNumberFormat="1" applyFont="1" applyFill="1" applyBorder="1" applyAlignment="1">
      <alignment horizontal="center" vertical="center"/>
      <protection/>
    </xf>
    <xf numFmtId="3" fontId="2" fillId="0" borderId="10" xfId="93" applyNumberFormat="1" applyFont="1" applyBorder="1" applyAlignment="1">
      <alignment horizontal="center" vertical="center" wrapText="1"/>
      <protection/>
    </xf>
    <xf numFmtId="3" fontId="4" fillId="0" borderId="10" xfId="93" applyNumberFormat="1" applyFont="1" applyBorder="1" applyAlignment="1">
      <alignment horizontal="center" vertical="center" wrapText="1"/>
      <protection/>
    </xf>
    <xf numFmtId="3" fontId="4" fillId="27" borderId="10" xfId="93" applyNumberFormat="1" applyFont="1" applyFill="1" applyBorder="1" applyAlignment="1">
      <alignment horizontal="center" vertical="center" wrapText="1"/>
      <protection/>
    </xf>
    <xf numFmtId="0" fontId="4" fillId="9" borderId="10" xfId="122" applyFont="1" applyFill="1" applyBorder="1" applyAlignment="1" applyProtection="1" quotePrefix="1">
      <alignment horizontal="center"/>
      <protection/>
    </xf>
    <xf numFmtId="0" fontId="33" fillId="9" borderId="41" xfId="123" applyFont="1" applyFill="1" applyBorder="1" applyAlignment="1" applyProtection="1">
      <alignment horizontal="center"/>
      <protection/>
    </xf>
    <xf numFmtId="0" fontId="33" fillId="9" borderId="50" xfId="123" applyFont="1" applyFill="1" applyBorder="1" applyAlignment="1" applyProtection="1">
      <alignment horizontal="center"/>
      <protection/>
    </xf>
    <xf numFmtId="179" fontId="33" fillId="9" borderId="14" xfId="122" applyNumberFormat="1" applyFont="1" applyFill="1" applyBorder="1" applyAlignment="1" applyProtection="1">
      <alignment/>
      <protection/>
    </xf>
    <xf numFmtId="179" fontId="33" fillId="9" borderId="51" xfId="122" applyNumberFormat="1" applyFont="1" applyFill="1" applyBorder="1" applyAlignment="1" applyProtection="1">
      <alignment/>
      <protection/>
    </xf>
    <xf numFmtId="176" fontId="4" fillId="27" borderId="10" xfId="169" applyNumberFormat="1" applyFont="1" applyFill="1" applyBorder="1" applyAlignment="1">
      <alignment horizontal="center" vertical="center"/>
    </xf>
    <xf numFmtId="0" fontId="2" fillId="9" borderId="10" xfId="68" applyFont="1" applyFill="1" applyBorder="1" applyAlignment="1">
      <alignment vertical="center" wrapText="1"/>
      <protection/>
    </xf>
    <xf numFmtId="3" fontId="2" fillId="0" borderId="10" xfId="68" applyNumberFormat="1" applyFont="1" applyFill="1" applyBorder="1" applyAlignment="1">
      <alignment horizontal="center" vertical="center" wrapText="1"/>
      <protection/>
    </xf>
    <xf numFmtId="3" fontId="33" fillId="9" borderId="25" xfId="122" applyNumberFormat="1" applyFont="1" applyFill="1" applyBorder="1" applyAlignment="1" applyProtection="1">
      <alignment horizontal="center"/>
      <protection/>
    </xf>
    <xf numFmtId="180" fontId="2" fillId="9" borderId="10" xfId="48" applyNumberFormat="1" applyFont="1" applyFill="1" applyBorder="1" applyAlignment="1">
      <alignment horizontal="center" vertical="center"/>
      <protection/>
    </xf>
    <xf numFmtId="0" fontId="2" fillId="0" borderId="12" xfId="106" applyFont="1" applyFill="1" applyBorder="1" applyAlignment="1">
      <alignment vertical="center" wrapText="1"/>
      <protection/>
    </xf>
    <xf numFmtId="176" fontId="2" fillId="27" borderId="10" xfId="169" applyNumberFormat="1" applyFont="1" applyFill="1" applyBorder="1" applyAlignment="1">
      <alignment horizontal="center" vertical="center"/>
    </xf>
    <xf numFmtId="3" fontId="2" fillId="9" borderId="10" xfId="68" applyNumberFormat="1" applyFont="1" applyFill="1" applyBorder="1" applyAlignment="1">
      <alignment horizontal="center" vertical="center" wrapText="1"/>
      <protection/>
    </xf>
    <xf numFmtId="0" fontId="43" fillId="9" borderId="12" xfId="106" applyFont="1" applyFill="1" applyBorder="1" applyAlignment="1">
      <alignment horizontal="center" vertical="center" wrapText="1"/>
      <protection/>
    </xf>
    <xf numFmtId="0" fontId="43" fillId="9" borderId="52" xfId="106" applyFont="1" applyFill="1" applyBorder="1" applyAlignment="1">
      <alignment horizontal="center" vertical="center" wrapText="1"/>
      <protection/>
    </xf>
    <xf numFmtId="0" fontId="4" fillId="27" borderId="10" xfId="48" applyFont="1" applyFill="1" applyBorder="1" applyAlignment="1">
      <alignment vertical="center" wrapText="1"/>
      <protection/>
    </xf>
    <xf numFmtId="9" fontId="2" fillId="9" borderId="25" xfId="106" applyNumberFormat="1" applyFont="1" applyFill="1" applyBorder="1" applyAlignment="1">
      <alignment horizontal="center" vertical="center"/>
      <protection/>
    </xf>
    <xf numFmtId="0" fontId="4" fillId="0" borderId="0" xfId="0" applyFont="1" applyAlignment="1">
      <alignment vertical="top"/>
    </xf>
    <xf numFmtId="49" fontId="3" fillId="9" borderId="46" xfId="134" applyNumberFormat="1" applyFont="1" applyFill="1" applyBorder="1" applyAlignment="1">
      <alignment horizontal="center" vertical="center"/>
      <protection/>
    </xf>
    <xf numFmtId="49" fontId="4" fillId="0" borderId="46" xfId="134" applyNumberFormat="1" applyFont="1" applyFill="1" applyBorder="1" applyAlignment="1">
      <alignment horizontal="center" vertical="center"/>
      <protection/>
    </xf>
    <xf numFmtId="49" fontId="1" fillId="9" borderId="46" xfId="134" applyNumberFormat="1" applyFont="1" applyFill="1" applyBorder="1" applyAlignment="1">
      <alignment horizontal="center" vertical="center"/>
      <protection/>
    </xf>
    <xf numFmtId="3" fontId="4" fillId="0" borderId="35" xfId="122" applyNumberFormat="1" applyFont="1" applyFill="1" applyBorder="1" applyAlignment="1" applyProtection="1">
      <alignment horizontal="center"/>
      <protection/>
    </xf>
    <xf numFmtId="0" fontId="4" fillId="0" borderId="41" xfId="123" applyFont="1" applyFill="1" applyBorder="1" applyAlignment="1" applyProtection="1">
      <alignment horizontal="center"/>
      <protection/>
    </xf>
    <xf numFmtId="179" fontId="4" fillId="0" borderId="38" xfId="122" applyNumberFormat="1" applyFont="1" applyFill="1" applyBorder="1" applyAlignment="1" applyProtection="1">
      <alignment/>
      <protection/>
    </xf>
    <xf numFmtId="0" fontId="22" fillId="0" borderId="41" xfId="122" applyFont="1" applyFill="1" applyBorder="1" applyAlignment="1" applyProtection="1">
      <alignment horizontal="center"/>
      <protection/>
    </xf>
    <xf numFmtId="3" fontId="4" fillId="0" borderId="48" xfId="122" applyNumberFormat="1" applyFont="1" applyFill="1" applyBorder="1" applyAlignment="1" applyProtection="1">
      <alignment horizontal="center"/>
      <protection/>
    </xf>
    <xf numFmtId="49" fontId="1" fillId="9" borderId="53" xfId="134" applyNumberFormat="1" applyFont="1" applyFill="1" applyBorder="1" applyAlignment="1">
      <alignment horizontal="center" vertical="center"/>
      <protection/>
    </xf>
    <xf numFmtId="49" fontId="1" fillId="9" borderId="54" xfId="134" applyNumberFormat="1" applyFont="1" applyFill="1" applyBorder="1" applyAlignment="1">
      <alignment horizontal="center" vertical="center"/>
      <protection/>
    </xf>
    <xf numFmtId="0" fontId="44" fillId="9" borderId="12" xfId="106" applyFont="1" applyFill="1" applyBorder="1" applyAlignment="1">
      <alignment horizontal="center" vertical="center" wrapText="1"/>
      <protection/>
    </xf>
    <xf numFmtId="0" fontId="33" fillId="0" borderId="55" xfId="122" applyFont="1" applyFill="1" applyBorder="1" applyAlignment="1" applyProtection="1">
      <alignment horizontal="center"/>
      <protection/>
    </xf>
    <xf numFmtId="0" fontId="4" fillId="0" borderId="55" xfId="122" applyFont="1" applyFill="1" applyBorder="1" applyAlignment="1" applyProtection="1">
      <alignment horizontal="center"/>
      <protection/>
    </xf>
    <xf numFmtId="0" fontId="4" fillId="0" borderId="55" xfId="123" applyFont="1" applyFill="1" applyBorder="1" applyAlignment="1" applyProtection="1">
      <alignment horizontal="center" vertical="center"/>
      <protection/>
    </xf>
    <xf numFmtId="179" fontId="4" fillId="0" borderId="10" xfId="122" applyNumberFormat="1" applyFont="1" applyFill="1" applyBorder="1" applyAlignment="1" applyProtection="1">
      <alignment horizontal="right"/>
      <protection/>
    </xf>
    <xf numFmtId="179" fontId="33" fillId="0" borderId="38" xfId="122" applyNumberFormat="1" applyFont="1" applyFill="1" applyBorder="1" applyAlignment="1" applyProtection="1">
      <alignment horizontal="right"/>
      <protection/>
    </xf>
    <xf numFmtId="179" fontId="4" fillId="0" borderId="10" xfId="122" applyNumberFormat="1" applyFont="1" applyFill="1" applyBorder="1" applyAlignment="1" applyProtection="1">
      <alignment horizontal="right"/>
      <protection locked="0"/>
    </xf>
    <xf numFmtId="0" fontId="2" fillId="9" borderId="56" xfId="68" applyFont="1" applyFill="1" applyBorder="1" applyAlignment="1">
      <alignment horizontal="center" vertical="center" wrapText="1"/>
      <protection/>
    </xf>
    <xf numFmtId="0" fontId="2" fillId="9" borderId="25" xfId="68" applyFont="1" applyFill="1" applyBorder="1" applyAlignment="1">
      <alignment horizontal="center" vertical="center" wrapText="1"/>
      <protection/>
    </xf>
    <xf numFmtId="3" fontId="4" fillId="0" borderId="25" xfId="122" applyNumberFormat="1" applyFont="1" applyFill="1" applyBorder="1" applyAlignment="1" applyProtection="1">
      <alignment horizontal="center"/>
      <protection locked="0"/>
    </xf>
    <xf numFmtId="49" fontId="11" fillId="0" borderId="57" xfId="125" applyNumberFormat="1" applyFont="1" applyFill="1" applyBorder="1" applyAlignment="1">
      <alignment horizontal="center" vertical="center"/>
      <protection/>
    </xf>
    <xf numFmtId="177" fontId="11" fillId="0" borderId="58" xfId="125" applyNumberFormat="1" applyFont="1" applyFill="1" applyBorder="1" applyAlignment="1">
      <alignment horizontal="center" vertical="center" wrapText="1"/>
      <protection/>
    </xf>
    <xf numFmtId="49" fontId="13" fillId="0" borderId="57" xfId="125" applyNumberFormat="1" applyFont="1" applyFill="1" applyBorder="1" applyAlignment="1">
      <alignment horizontal="center" vertical="center" wrapText="1"/>
      <protection/>
    </xf>
    <xf numFmtId="177" fontId="11" fillId="0" borderId="58" xfId="125" applyNumberFormat="1" applyFont="1" applyFill="1" applyBorder="1" applyAlignment="1">
      <alignment vertical="center"/>
      <protection/>
    </xf>
    <xf numFmtId="177" fontId="11" fillId="29" borderId="59" xfId="125" applyNumberFormat="1" applyFont="1" applyFill="1" applyBorder="1" applyAlignment="1">
      <alignment vertical="center"/>
      <protection/>
    </xf>
    <xf numFmtId="0" fontId="4" fillId="0" borderId="10" xfId="0" applyFont="1" applyBorder="1" applyAlignment="1">
      <alignment/>
    </xf>
    <xf numFmtId="0" fontId="2" fillId="27" borderId="12" xfId="105" applyFont="1" applyFill="1" applyBorder="1" applyAlignment="1">
      <alignment horizontal="center" vertical="center" wrapText="1"/>
      <protection/>
    </xf>
    <xf numFmtId="0" fontId="2" fillId="27" borderId="60" xfId="105" applyFont="1" applyFill="1" applyBorder="1" applyAlignment="1">
      <alignment horizontal="center" vertical="center" wrapText="1"/>
      <protection/>
    </xf>
    <xf numFmtId="0" fontId="2" fillId="27" borderId="61" xfId="105" applyFont="1" applyFill="1" applyBorder="1" applyAlignment="1">
      <alignment horizontal="center" vertical="center" wrapText="1"/>
      <protection/>
    </xf>
    <xf numFmtId="0" fontId="4" fillId="0" borderId="14" xfId="0" applyFont="1" applyBorder="1" applyAlignment="1">
      <alignment/>
    </xf>
    <xf numFmtId="49" fontId="2" fillId="0" borderId="54" xfId="134" applyNumberFormat="1" applyFont="1" applyFill="1" applyBorder="1" applyAlignment="1">
      <alignment horizontal="center" vertical="center"/>
      <protection/>
    </xf>
    <xf numFmtId="0" fontId="2" fillId="27" borderId="24" xfId="105" applyFont="1" applyFill="1" applyBorder="1" applyAlignment="1">
      <alignment horizontal="center" vertical="center" wrapText="1"/>
      <protection/>
    </xf>
    <xf numFmtId="0" fontId="4" fillId="0" borderId="42" xfId="0" applyFont="1" applyBorder="1" applyAlignment="1">
      <alignment/>
    </xf>
    <xf numFmtId="179" fontId="33" fillId="0" borderId="42" xfId="122" applyNumberFormat="1" applyFont="1" applyFill="1" applyBorder="1" applyAlignment="1" applyProtection="1">
      <alignment horizontal="center"/>
      <protection/>
    </xf>
    <xf numFmtId="179" fontId="33" fillId="0" borderId="42" xfId="122" applyNumberFormat="1" applyFont="1" applyFill="1" applyBorder="1" applyAlignment="1" applyProtection="1">
      <alignment horizontal="right"/>
      <protection/>
    </xf>
    <xf numFmtId="0" fontId="3" fillId="27" borderId="12" xfId="105" applyFont="1" applyFill="1" applyBorder="1" applyAlignment="1">
      <alignment horizontal="center" vertical="center" wrapText="1"/>
      <protection/>
    </xf>
    <xf numFmtId="0" fontId="2" fillId="27" borderId="14" xfId="105" applyFont="1" applyFill="1" applyBorder="1" applyAlignment="1">
      <alignment horizontal="center" vertical="center" wrapText="1"/>
      <protection/>
    </xf>
    <xf numFmtId="179" fontId="33" fillId="0" borderId="14" xfId="122" applyNumberFormat="1" applyFont="1" applyFill="1" applyBorder="1" applyAlignment="1" applyProtection="1">
      <alignment horizontal="right" vertical="center"/>
      <protection/>
    </xf>
    <xf numFmtId="0" fontId="3" fillId="27" borderId="24" xfId="105" applyFont="1" applyFill="1" applyBorder="1" applyAlignment="1">
      <alignment horizontal="center" vertical="center" wrapText="1"/>
      <protection/>
    </xf>
    <xf numFmtId="0" fontId="4" fillId="27" borderId="24" xfId="105" applyFont="1" applyFill="1" applyBorder="1" applyAlignment="1">
      <alignment horizontal="center" vertical="center" wrapText="1"/>
      <protection/>
    </xf>
    <xf numFmtId="0" fontId="3" fillId="0" borderId="23" xfId="0" applyFont="1" applyBorder="1" applyAlignment="1">
      <alignment/>
    </xf>
    <xf numFmtId="0" fontId="4" fillId="0" borderId="14" xfId="122" applyFont="1" applyFill="1" applyBorder="1" applyAlignment="1" applyProtection="1" quotePrefix="1">
      <alignment/>
      <protection/>
    </xf>
    <xf numFmtId="0" fontId="33" fillId="0" borderId="14" xfId="0" applyFont="1" applyFill="1" applyBorder="1" applyAlignment="1" applyProtection="1" quotePrefix="1">
      <alignment wrapText="1"/>
      <protection/>
    </xf>
    <xf numFmtId="0" fontId="4" fillId="0" borderId="42" xfId="122" applyFont="1" applyFill="1" applyBorder="1" applyAlignment="1" applyProtection="1" quotePrefix="1">
      <alignment/>
      <protection/>
    </xf>
    <xf numFmtId="0" fontId="1" fillId="28" borderId="10" xfId="122" applyFont="1" applyFill="1" applyBorder="1" applyAlignment="1" applyProtection="1" quotePrefix="1">
      <alignment horizontal="center"/>
      <protection/>
    </xf>
    <xf numFmtId="0" fontId="4" fillId="0" borderId="24" xfId="122" applyFont="1" applyFill="1" applyBorder="1" applyAlignment="1" applyProtection="1" quotePrefix="1">
      <alignment horizontal="center"/>
      <protection/>
    </xf>
    <xf numFmtId="0" fontId="33" fillId="0" borderId="36" xfId="123" applyFont="1" applyFill="1" applyBorder="1" applyAlignment="1" applyProtection="1">
      <alignment horizontal="center" vertical="center"/>
      <protection/>
    </xf>
    <xf numFmtId="0" fontId="33" fillId="0" borderId="62" xfId="123" applyFont="1" applyFill="1" applyBorder="1" applyAlignment="1" applyProtection="1">
      <alignment horizontal="center"/>
      <protection/>
    </xf>
    <xf numFmtId="179" fontId="33" fillId="0" borderId="42" xfId="122" applyNumberFormat="1" applyFont="1" applyFill="1" applyBorder="1" applyAlignment="1" applyProtection="1">
      <alignment/>
      <protection locked="0"/>
    </xf>
    <xf numFmtId="0" fontId="1" fillId="0" borderId="24" xfId="122" applyFont="1" applyFill="1" applyBorder="1" applyAlignment="1" applyProtection="1" quotePrefix="1">
      <alignment horizontal="center" vertical="center"/>
      <protection/>
    </xf>
    <xf numFmtId="0" fontId="40" fillId="0" borderId="23" xfId="0" applyFont="1" applyFill="1" applyBorder="1" applyAlignment="1" applyProtection="1" quotePrefix="1">
      <alignment wrapText="1"/>
      <protection/>
    </xf>
    <xf numFmtId="0" fontId="40" fillId="0" borderId="42" xfId="122" applyFont="1" applyFill="1" applyBorder="1" applyAlignment="1" applyProtection="1" quotePrefix="1">
      <alignment horizontal="center" vertical="center"/>
      <protection/>
    </xf>
    <xf numFmtId="0" fontId="40" fillId="0" borderId="42" xfId="122" applyFont="1" applyFill="1" applyBorder="1" applyAlignment="1" applyProtection="1">
      <alignment horizontal="center" vertical="center"/>
      <protection/>
    </xf>
    <xf numFmtId="0" fontId="4" fillId="0" borderId="10" xfId="0" applyFont="1" applyFill="1" applyBorder="1" applyAlignment="1" applyProtection="1" quotePrefix="1">
      <alignment wrapText="1"/>
      <protection/>
    </xf>
    <xf numFmtId="3" fontId="4" fillId="0" borderId="22" xfId="122" applyNumberFormat="1" applyFont="1" applyFill="1" applyBorder="1" applyProtection="1">
      <alignment/>
      <protection locked="0"/>
    </xf>
    <xf numFmtId="0" fontId="46" fillId="30" borderId="10" xfId="123" applyFont="1" applyFill="1" applyBorder="1" applyAlignment="1" applyProtection="1" quotePrefix="1">
      <alignment horizontal="center"/>
      <protection/>
    </xf>
    <xf numFmtId="3" fontId="4" fillId="0" borderId="35" xfId="122" applyNumberFormat="1" applyFont="1" applyFill="1" applyBorder="1" applyAlignment="1" applyProtection="1">
      <alignment horizontal="center" wrapText="1"/>
      <protection locked="0"/>
    </xf>
    <xf numFmtId="3" fontId="33" fillId="0" borderId="63" xfId="122" applyNumberFormat="1" applyFont="1" applyFill="1" applyBorder="1" applyAlignment="1" applyProtection="1">
      <alignment horizontal="center"/>
      <protection locked="0"/>
    </xf>
    <xf numFmtId="0" fontId="33" fillId="0" borderId="62" xfId="122" applyFont="1" applyFill="1" applyBorder="1" applyAlignment="1" applyProtection="1">
      <alignment horizontal="center"/>
      <protection/>
    </xf>
    <xf numFmtId="0" fontId="33" fillId="0" borderId="50" xfId="122" applyFont="1" applyFill="1" applyBorder="1" applyAlignment="1" applyProtection="1">
      <alignment horizontal="center" vertical="center"/>
      <protection/>
    </xf>
    <xf numFmtId="0" fontId="33" fillId="0" borderId="62" xfId="122" applyFont="1" applyFill="1" applyBorder="1" applyAlignment="1" applyProtection="1">
      <alignment horizontal="center" vertical="center"/>
      <protection/>
    </xf>
    <xf numFmtId="0" fontId="37" fillId="0" borderId="0" xfId="0" applyFont="1" applyFill="1" applyAlignment="1">
      <alignment/>
    </xf>
    <xf numFmtId="0" fontId="48" fillId="29" borderId="23" xfId="122" applyFont="1" applyFill="1" applyBorder="1" applyAlignment="1" applyProtection="1" quotePrefix="1">
      <alignment/>
      <protection/>
    </xf>
    <xf numFmtId="0" fontId="48" fillId="29" borderId="10" xfId="0" applyFont="1" applyFill="1" applyBorder="1" applyAlignment="1">
      <alignment/>
    </xf>
    <xf numFmtId="0" fontId="48" fillId="29" borderId="23" xfId="0" applyFont="1" applyFill="1" applyBorder="1" applyAlignment="1">
      <alignment/>
    </xf>
    <xf numFmtId="0" fontId="3" fillId="29" borderId="23" xfId="0" applyFont="1" applyFill="1" applyBorder="1" applyAlignment="1">
      <alignment/>
    </xf>
    <xf numFmtId="0" fontId="3" fillId="29" borderId="42" xfId="0" applyFont="1" applyFill="1" applyBorder="1" applyAlignment="1">
      <alignment/>
    </xf>
    <xf numFmtId="49" fontId="2" fillId="30" borderId="46" xfId="134" applyNumberFormat="1" applyFont="1" applyFill="1" applyBorder="1" applyAlignment="1">
      <alignment horizontal="center" vertical="center"/>
      <protection/>
    </xf>
    <xf numFmtId="0" fontId="33" fillId="30" borderId="42" xfId="122" applyFont="1" applyFill="1" applyBorder="1" applyAlignment="1" applyProtection="1" quotePrefix="1">
      <alignment horizontal="center"/>
      <protection/>
    </xf>
    <xf numFmtId="0" fontId="46" fillId="30" borderId="10" xfId="123" applyFont="1" applyFill="1" applyBorder="1" applyAlignment="1" applyProtection="1" quotePrefix="1">
      <alignment horizontal="center" wrapText="1"/>
      <protection/>
    </xf>
    <xf numFmtId="3" fontId="33" fillId="30" borderId="36" xfId="122" applyNumberFormat="1" applyFont="1" applyFill="1" applyBorder="1" applyAlignment="1" applyProtection="1">
      <alignment horizontal="center"/>
      <protection locked="0"/>
    </xf>
    <xf numFmtId="0" fontId="33" fillId="30" borderId="41" xfId="122" applyFont="1" applyFill="1" applyBorder="1" applyAlignment="1" applyProtection="1">
      <alignment horizontal="center"/>
      <protection/>
    </xf>
    <xf numFmtId="179" fontId="33" fillId="30" borderId="10" xfId="122" applyNumberFormat="1" applyFont="1" applyFill="1" applyBorder="1" applyAlignment="1" applyProtection="1">
      <alignment/>
      <protection locked="0"/>
    </xf>
    <xf numFmtId="179" fontId="33" fillId="30" borderId="38" xfId="122" applyNumberFormat="1" applyFont="1" applyFill="1" applyBorder="1" applyAlignment="1" applyProtection="1">
      <alignment/>
      <protection/>
    </xf>
    <xf numFmtId="0" fontId="1" fillId="30" borderId="10" xfId="122" applyFont="1" applyFill="1" applyBorder="1" applyAlignment="1" applyProtection="1" quotePrefix="1">
      <alignment horizontal="center"/>
      <protection/>
    </xf>
    <xf numFmtId="0" fontId="33" fillId="30" borderId="35" xfId="123" applyFont="1" applyFill="1" applyBorder="1" applyAlignment="1" applyProtection="1">
      <alignment horizontal="center" vertical="center"/>
      <protection/>
    </xf>
    <xf numFmtId="0" fontId="33" fillId="30" borderId="41" xfId="123" applyFont="1" applyFill="1" applyBorder="1" applyAlignment="1" applyProtection="1">
      <alignment horizontal="center"/>
      <protection/>
    </xf>
    <xf numFmtId="0" fontId="4" fillId="30" borderId="10" xfId="122" applyFont="1" applyFill="1" applyBorder="1" applyAlignment="1" applyProtection="1" quotePrefix="1">
      <alignment horizontal="center"/>
      <protection/>
    </xf>
    <xf numFmtId="1" fontId="4" fillId="30" borderId="46" xfId="0" applyNumberFormat="1" applyFont="1" applyFill="1" applyBorder="1" applyAlignment="1">
      <alignment horizontal="center"/>
    </xf>
    <xf numFmtId="0" fontId="33" fillId="30" borderId="10" xfId="122" applyFont="1" applyFill="1" applyBorder="1" applyAlignment="1" applyProtection="1" quotePrefix="1">
      <alignment horizontal="center"/>
      <protection/>
    </xf>
    <xf numFmtId="0" fontId="43" fillId="30" borderId="10" xfId="122" applyFont="1" applyFill="1" applyBorder="1" applyAlignment="1" applyProtection="1" quotePrefix="1">
      <alignment horizontal="center"/>
      <protection/>
    </xf>
    <xf numFmtId="0" fontId="4" fillId="30" borderId="10" xfId="0" applyFont="1" applyFill="1" applyBorder="1" applyAlignment="1">
      <alignment/>
    </xf>
    <xf numFmtId="0" fontId="12" fillId="30" borderId="10" xfId="122" applyFont="1" applyFill="1" applyBorder="1" applyAlignment="1" applyProtection="1" quotePrefix="1">
      <alignment horizontal="center"/>
      <protection/>
    </xf>
    <xf numFmtId="3" fontId="12" fillId="30" borderId="35" xfId="122" applyNumberFormat="1" applyFont="1" applyFill="1" applyBorder="1" applyAlignment="1" applyProtection="1">
      <alignment horizontal="center" vertical="center" wrapText="1"/>
      <protection locked="0"/>
    </xf>
    <xf numFmtId="0" fontId="12" fillId="30" borderId="41" xfId="122" applyFont="1" applyFill="1" applyBorder="1" applyAlignment="1" applyProtection="1">
      <alignment horizontal="center"/>
      <protection/>
    </xf>
    <xf numFmtId="3" fontId="4" fillId="30" borderId="25" xfId="122" applyNumberFormat="1" applyFont="1" applyFill="1" applyBorder="1" applyAlignment="1" applyProtection="1">
      <alignment horizontal="center" vertical="center" wrapText="1"/>
      <protection locked="0"/>
    </xf>
    <xf numFmtId="0" fontId="4" fillId="30" borderId="41" xfId="122" applyFont="1" applyFill="1" applyBorder="1" applyAlignment="1" applyProtection="1">
      <alignment horizontal="center"/>
      <protection/>
    </xf>
    <xf numFmtId="179" fontId="33" fillId="30" borderId="10" xfId="122" applyNumberFormat="1" applyFont="1" applyFill="1" applyBorder="1" applyAlignment="1" applyProtection="1">
      <alignment/>
      <protection/>
    </xf>
    <xf numFmtId="0" fontId="4" fillId="30" borderId="64" xfId="122" applyFont="1" applyFill="1" applyBorder="1" applyAlignment="1" applyProtection="1" quotePrefix="1">
      <alignment horizontal="center"/>
      <protection/>
    </xf>
    <xf numFmtId="0" fontId="46" fillId="30" borderId="64" xfId="123" applyFont="1" applyFill="1" applyBorder="1" applyAlignment="1" applyProtection="1" quotePrefix="1">
      <alignment horizontal="center"/>
      <protection/>
    </xf>
    <xf numFmtId="3" fontId="4" fillId="30" borderId="35" xfId="122" applyNumberFormat="1" applyFont="1" applyFill="1" applyBorder="1" applyAlignment="1" applyProtection="1">
      <alignment horizontal="center" vertical="center" wrapText="1"/>
      <protection locked="0"/>
    </xf>
    <xf numFmtId="0" fontId="33" fillId="30" borderId="62" xfId="123" applyFont="1" applyFill="1" applyBorder="1" applyAlignment="1" applyProtection="1">
      <alignment horizontal="center"/>
      <protection/>
    </xf>
    <xf numFmtId="179" fontId="33" fillId="30" borderId="42" xfId="122" applyNumberFormat="1" applyFont="1" applyFill="1" applyBorder="1" applyAlignment="1" applyProtection="1">
      <alignment/>
      <protection/>
    </xf>
    <xf numFmtId="179" fontId="33" fillId="30" borderId="49" xfId="122" applyNumberFormat="1" applyFont="1" applyFill="1" applyBorder="1" applyAlignment="1" applyProtection="1">
      <alignment/>
      <protection/>
    </xf>
    <xf numFmtId="0" fontId="33" fillId="29" borderId="10" xfId="0" applyFont="1" applyFill="1" applyBorder="1" applyAlignment="1" applyProtection="1" quotePrefix="1">
      <alignment wrapText="1"/>
      <protection/>
    </xf>
    <xf numFmtId="179" fontId="33" fillId="0" borderId="23" xfId="122" applyNumberFormat="1" applyFont="1" applyFill="1" applyBorder="1" applyAlignment="1" applyProtection="1">
      <alignment horizontal="center"/>
      <protection/>
    </xf>
    <xf numFmtId="0" fontId="4" fillId="0" borderId="65" xfId="122" applyFont="1" applyFill="1" applyBorder="1" applyAlignment="1" applyProtection="1">
      <alignment horizontal="center"/>
      <protection/>
    </xf>
    <xf numFmtId="0" fontId="3" fillId="0" borderId="10" xfId="68" applyFont="1" applyBorder="1" applyAlignment="1">
      <alignment horizontal="center" vertical="center" wrapText="1"/>
      <protection/>
    </xf>
    <xf numFmtId="0" fontId="50" fillId="0" borderId="10" xfId="0" applyFont="1" applyFill="1" applyBorder="1" applyAlignment="1" applyProtection="1" quotePrefix="1">
      <alignment wrapText="1"/>
      <protection/>
    </xf>
    <xf numFmtId="1" fontId="4" fillId="0" borderId="21" xfId="122" applyNumberFormat="1" applyFont="1" applyFill="1" applyBorder="1" applyAlignment="1" applyProtection="1">
      <alignment horizontal="center"/>
      <protection/>
    </xf>
    <xf numFmtId="1" fontId="4" fillId="0" borderId="66" xfId="122" applyNumberFormat="1" applyFont="1" applyFill="1" applyBorder="1" applyAlignment="1" applyProtection="1">
      <alignment horizontal="center"/>
      <protection/>
    </xf>
    <xf numFmtId="0" fontId="33" fillId="0" borderId="42" xfId="0" applyFont="1" applyFill="1" applyBorder="1" applyAlignment="1" applyProtection="1" quotePrefix="1">
      <alignment wrapText="1"/>
      <protection/>
    </xf>
    <xf numFmtId="3" fontId="33" fillId="0" borderId="67" xfId="122" applyNumberFormat="1" applyFont="1" applyFill="1" applyBorder="1" applyAlignment="1" applyProtection="1">
      <alignment horizontal="center"/>
      <protection/>
    </xf>
    <xf numFmtId="3" fontId="33" fillId="0" borderId="22" xfId="122" applyNumberFormat="1" applyFont="1" applyFill="1" applyBorder="1" applyAlignment="1" applyProtection="1">
      <alignment horizontal="center"/>
      <protection/>
    </xf>
    <xf numFmtId="0" fontId="33" fillId="0" borderId="14" xfId="0" applyFont="1" applyFill="1" applyBorder="1" applyAlignment="1" applyProtection="1" quotePrefix="1">
      <alignment horizontal="left" vertical="top" wrapText="1"/>
      <protection/>
    </xf>
    <xf numFmtId="0" fontId="33" fillId="0" borderId="42" xfId="0" applyFont="1" applyFill="1" applyBorder="1" applyAlignment="1" applyProtection="1" quotePrefix="1">
      <alignment horizontal="left" vertical="top" wrapText="1"/>
      <protection/>
    </xf>
    <xf numFmtId="0" fontId="2" fillId="0" borderId="23" xfId="68" applyFont="1" applyBorder="1" applyAlignment="1">
      <alignment horizontal="center" vertical="center" wrapText="1"/>
      <protection/>
    </xf>
    <xf numFmtId="3" fontId="33" fillId="0" borderId="60" xfId="122" applyNumberFormat="1" applyFont="1" applyFill="1" applyBorder="1" applyProtection="1">
      <alignment/>
      <protection/>
    </xf>
    <xf numFmtId="1" fontId="4" fillId="0" borderId="15" xfId="122" applyNumberFormat="1" applyFont="1" applyFill="1" applyBorder="1" applyAlignment="1" applyProtection="1">
      <alignment horizontal="center" vertical="center"/>
      <protection/>
    </xf>
    <xf numFmtId="0" fontId="4" fillId="0" borderId="24" xfId="0" applyFont="1" applyBorder="1" applyAlignment="1">
      <alignment/>
    </xf>
    <xf numFmtId="0" fontId="41" fillId="0" borderId="24" xfId="0" applyFont="1" applyBorder="1" applyAlignment="1">
      <alignment/>
    </xf>
    <xf numFmtId="0" fontId="33" fillId="30" borderId="55" xfId="123" applyFont="1" applyFill="1" applyBorder="1" applyAlignment="1" applyProtection="1">
      <alignment horizontal="center"/>
      <protection/>
    </xf>
    <xf numFmtId="179" fontId="33" fillId="30" borderId="68" xfId="122" applyNumberFormat="1" applyFont="1" applyFill="1" applyBorder="1" applyAlignment="1" applyProtection="1">
      <alignment/>
      <protection/>
    </xf>
    <xf numFmtId="0" fontId="4" fillId="0" borderId="10" xfId="0" applyFont="1" applyBorder="1" applyAlignment="1">
      <alignment/>
    </xf>
    <xf numFmtId="0" fontId="3" fillId="30" borderId="64" xfId="122" applyFont="1" applyFill="1" applyBorder="1" applyAlignment="1" applyProtection="1" quotePrefix="1">
      <alignment horizontal="center"/>
      <protection/>
    </xf>
    <xf numFmtId="0" fontId="3" fillId="30" borderId="10" xfId="122" applyFont="1" applyFill="1" applyBorder="1" applyAlignment="1" applyProtection="1" quotePrefix="1">
      <alignment horizontal="center"/>
      <protection/>
    </xf>
    <xf numFmtId="49" fontId="3" fillId="30" borderId="46" xfId="134" applyNumberFormat="1" applyFont="1" applyFill="1" applyBorder="1" applyAlignment="1">
      <alignment horizontal="center" vertical="center"/>
      <protection/>
    </xf>
    <xf numFmtId="0" fontId="4" fillId="0" borderId="14" xfId="0" applyFont="1" applyBorder="1" applyAlignment="1">
      <alignment/>
    </xf>
    <xf numFmtId="0" fontId="2" fillId="0" borderId="42" xfId="48" applyFont="1" applyFill="1" applyBorder="1" applyAlignment="1">
      <alignment horizontal="center" vertical="center" wrapText="1"/>
      <protection/>
    </xf>
    <xf numFmtId="3" fontId="33" fillId="0" borderId="24" xfId="122" applyNumberFormat="1" applyFont="1" applyFill="1" applyBorder="1" applyAlignment="1" applyProtection="1">
      <alignment horizontal="center"/>
      <protection/>
    </xf>
    <xf numFmtId="0" fontId="4" fillId="0" borderId="10" xfId="48" applyFont="1" applyFill="1" applyBorder="1" applyAlignment="1">
      <alignment horizontal="center" vertical="center" wrapText="1"/>
      <protection/>
    </xf>
    <xf numFmtId="0" fontId="3" fillId="0" borderId="10" xfId="48" applyFont="1" applyFill="1" applyBorder="1" applyAlignment="1">
      <alignment horizontal="center" vertical="center" wrapText="1"/>
      <protection/>
    </xf>
    <xf numFmtId="0" fontId="2" fillId="0" borderId="23" xfId="48" applyFont="1" applyFill="1" applyBorder="1" applyAlignment="1">
      <alignment horizontal="center" vertical="center" wrapText="1"/>
      <protection/>
    </xf>
    <xf numFmtId="1" fontId="4" fillId="0" borderId="13" xfId="122" applyNumberFormat="1" applyFont="1" applyFill="1" applyBorder="1" applyAlignment="1" applyProtection="1">
      <alignment horizontal="center"/>
      <protection/>
    </xf>
    <xf numFmtId="0" fontId="46" fillId="0" borderId="10" xfId="123" applyFont="1" applyFill="1" applyBorder="1" applyAlignment="1" applyProtection="1" quotePrefix="1">
      <alignment horizontal="center"/>
      <protection/>
    </xf>
    <xf numFmtId="3" fontId="2" fillId="0" borderId="10" xfId="62" applyNumberFormat="1" applyFont="1" applyFill="1" applyBorder="1" applyAlignment="1">
      <alignment horizontal="center" vertical="center" wrapText="1"/>
      <protection/>
    </xf>
    <xf numFmtId="0" fontId="33" fillId="0" borderId="69" xfId="122" applyFont="1" applyFill="1" applyBorder="1" applyAlignment="1" applyProtection="1">
      <alignment horizontal="center"/>
      <protection/>
    </xf>
    <xf numFmtId="0" fontId="33" fillId="0" borderId="55" xfId="123" applyFont="1" applyFill="1" applyBorder="1" applyAlignment="1" applyProtection="1">
      <alignment horizontal="center"/>
      <protection/>
    </xf>
    <xf numFmtId="0" fontId="4" fillId="30" borderId="55" xfId="122" applyFont="1" applyFill="1" applyBorder="1" applyAlignment="1" applyProtection="1">
      <alignment horizontal="center"/>
      <protection/>
    </xf>
    <xf numFmtId="179" fontId="33" fillId="0" borderId="70" xfId="122" applyNumberFormat="1" applyFont="1" applyFill="1" applyBorder="1" applyAlignment="1" applyProtection="1">
      <alignment horizontal="center"/>
      <protection/>
    </xf>
    <xf numFmtId="179" fontId="33" fillId="0" borderId="68" xfId="122" applyNumberFormat="1" applyFont="1" applyFill="1" applyBorder="1" applyAlignment="1" applyProtection="1">
      <alignment horizontal="right"/>
      <protection/>
    </xf>
    <xf numFmtId="179" fontId="33" fillId="0" borderId="68" xfId="122" applyNumberFormat="1" applyFont="1" applyFill="1" applyBorder="1" applyAlignment="1" applyProtection="1">
      <alignment/>
      <protection/>
    </xf>
    <xf numFmtId="0" fontId="4" fillId="0" borderId="42" xfId="48" applyFont="1" applyFill="1" applyBorder="1" applyAlignment="1">
      <alignment horizontal="center" vertical="center" wrapText="1"/>
      <protection/>
    </xf>
    <xf numFmtId="0" fontId="4" fillId="0" borderId="23" xfId="0" applyFont="1" applyBorder="1" applyAlignment="1">
      <alignment/>
    </xf>
    <xf numFmtId="0" fontId="33" fillId="0" borderId="71" xfId="122" applyFont="1" applyFill="1" applyBorder="1" applyAlignment="1" applyProtection="1">
      <alignment horizontal="center"/>
      <protection/>
    </xf>
    <xf numFmtId="179" fontId="33" fillId="0" borderId="72" xfId="122" applyNumberFormat="1" applyFont="1" applyFill="1" applyBorder="1" applyAlignment="1" applyProtection="1">
      <alignment horizontal="right"/>
      <protection/>
    </xf>
    <xf numFmtId="0" fontId="4" fillId="0" borderId="14" xfId="0" applyFont="1" applyBorder="1" applyAlignment="1">
      <alignment/>
    </xf>
    <xf numFmtId="179" fontId="33" fillId="0" borderId="73" xfId="122" applyNumberFormat="1" applyFont="1" applyFill="1" applyBorder="1" applyAlignment="1" applyProtection="1">
      <alignment horizontal="right"/>
      <protection/>
    </xf>
    <xf numFmtId="0" fontId="4" fillId="0" borderId="42" xfId="0" applyFont="1" applyBorder="1" applyAlignment="1">
      <alignment/>
    </xf>
    <xf numFmtId="179" fontId="33" fillId="0" borderId="72" xfId="122" applyNumberFormat="1" applyFont="1" applyFill="1" applyBorder="1" applyAlignment="1" applyProtection="1">
      <alignment horizontal="center"/>
      <protection/>
    </xf>
    <xf numFmtId="1" fontId="4" fillId="30" borderId="46" xfId="0" applyNumberFormat="1" applyFont="1" applyFill="1" applyBorder="1" applyAlignment="1">
      <alignment horizontal="center"/>
    </xf>
    <xf numFmtId="1" fontId="4" fillId="0" borderId="46" xfId="0" applyNumberFormat="1" applyFont="1" applyFill="1" applyBorder="1" applyAlignment="1">
      <alignment horizontal="center"/>
    </xf>
    <xf numFmtId="0" fontId="50" fillId="29" borderId="10" xfId="0" applyFont="1" applyFill="1" applyBorder="1" applyAlignment="1" applyProtection="1" quotePrefix="1">
      <alignment wrapText="1"/>
      <protection/>
    </xf>
    <xf numFmtId="0" fontId="3" fillId="29" borderId="23" xfId="0" applyFont="1" applyFill="1" applyBorder="1" applyAlignment="1">
      <alignment/>
    </xf>
    <xf numFmtId="0" fontId="3" fillId="29" borderId="10" xfId="134" applyFont="1" applyFill="1" applyBorder="1" applyAlignment="1">
      <alignment horizontal="left" vertical="center" wrapText="1"/>
      <protection/>
    </xf>
    <xf numFmtId="1" fontId="4" fillId="0" borderId="21" xfId="122" applyNumberFormat="1" applyFont="1" applyFill="1" applyBorder="1" applyAlignment="1" applyProtection="1">
      <alignment horizontal="center" vertical="center"/>
      <protection/>
    </xf>
    <xf numFmtId="0" fontId="4" fillId="0" borderId="61" xfId="134" applyFont="1" applyFill="1" applyBorder="1" applyAlignment="1">
      <alignment horizontal="left" vertical="center" wrapText="1"/>
      <protection/>
    </xf>
    <xf numFmtId="0" fontId="4" fillId="0" borderId="42" xfId="134" applyFont="1" applyFill="1" applyBorder="1" applyAlignment="1">
      <alignment horizontal="left" vertical="center" wrapText="1"/>
      <protection/>
    </xf>
    <xf numFmtId="0" fontId="40" fillId="29" borderId="23" xfId="0" applyFont="1" applyFill="1" applyBorder="1" applyAlignment="1" applyProtection="1" quotePrefix="1">
      <alignment wrapText="1"/>
      <protection/>
    </xf>
    <xf numFmtId="49" fontId="3" fillId="0" borderId="54" xfId="134" applyNumberFormat="1" applyFont="1" applyFill="1" applyBorder="1" applyAlignment="1">
      <alignment horizontal="center" vertical="center"/>
      <protection/>
    </xf>
    <xf numFmtId="0" fontId="3" fillId="0" borderId="10" xfId="122" applyFont="1" applyFill="1" applyBorder="1" applyAlignment="1" applyProtection="1" quotePrefix="1">
      <alignment horizontal="center"/>
      <protection/>
    </xf>
    <xf numFmtId="3" fontId="4" fillId="0" borderId="36" xfId="122" applyNumberFormat="1" applyFont="1" applyFill="1" applyBorder="1" applyAlignment="1" applyProtection="1">
      <alignment horizontal="center" vertical="center" wrapText="1"/>
      <protection locked="0"/>
    </xf>
    <xf numFmtId="49" fontId="3" fillId="30" borderId="53" xfId="134" applyNumberFormat="1" applyFont="1" applyFill="1" applyBorder="1" applyAlignment="1">
      <alignment horizontal="center" vertical="center"/>
      <protection/>
    </xf>
    <xf numFmtId="0" fontId="3" fillId="30" borderId="23" xfId="122" applyFont="1" applyFill="1" applyBorder="1" applyAlignment="1" applyProtection="1" quotePrefix="1">
      <alignment horizontal="center"/>
      <protection/>
    </xf>
    <xf numFmtId="0" fontId="46" fillId="30" borderId="23" xfId="123" applyFont="1" applyFill="1" applyBorder="1" applyAlignment="1" applyProtection="1" quotePrefix="1">
      <alignment horizontal="center"/>
      <protection/>
    </xf>
    <xf numFmtId="3" fontId="4" fillId="30" borderId="37" xfId="122" applyNumberFormat="1" applyFont="1" applyFill="1" applyBorder="1" applyAlignment="1" applyProtection="1">
      <alignment horizontal="center" vertical="center" wrapText="1"/>
      <protection locked="0"/>
    </xf>
    <xf numFmtId="0" fontId="33" fillId="30" borderId="71" xfId="123" applyFont="1" applyFill="1" applyBorder="1" applyAlignment="1" applyProtection="1">
      <alignment horizontal="center"/>
      <protection/>
    </xf>
    <xf numFmtId="179" fontId="33" fillId="30" borderId="72" xfId="122" applyNumberFormat="1" applyFont="1" applyFill="1" applyBorder="1" applyAlignment="1" applyProtection="1">
      <alignment/>
      <protection/>
    </xf>
    <xf numFmtId="49" fontId="3" fillId="0" borderId="53" xfId="134" applyNumberFormat="1" applyFont="1" applyFill="1" applyBorder="1" applyAlignment="1">
      <alignment horizontal="center" vertical="center"/>
      <protection/>
    </xf>
    <xf numFmtId="0" fontId="3" fillId="0" borderId="23" xfId="122" applyFont="1" applyFill="1" applyBorder="1" applyAlignment="1" applyProtection="1" quotePrefix="1">
      <alignment horizontal="center"/>
      <protection/>
    </xf>
    <xf numFmtId="0" fontId="46" fillId="0" borderId="23" xfId="123" applyFont="1" applyFill="1" applyBorder="1" applyAlignment="1" applyProtection="1" quotePrefix="1">
      <alignment horizontal="center"/>
      <protection/>
    </xf>
    <xf numFmtId="3" fontId="4" fillId="0" borderId="37" xfId="122" applyNumberFormat="1" applyFont="1" applyFill="1" applyBorder="1" applyAlignment="1" applyProtection="1">
      <alignment horizontal="center" vertical="center" wrapText="1"/>
      <protection locked="0"/>
    </xf>
    <xf numFmtId="0" fontId="33" fillId="0" borderId="71" xfId="123" applyFont="1" applyFill="1" applyBorder="1" applyAlignment="1" applyProtection="1">
      <alignment horizontal="center"/>
      <protection/>
    </xf>
    <xf numFmtId="179" fontId="33" fillId="0" borderId="72" xfId="122" applyNumberFormat="1" applyFont="1" applyFill="1" applyBorder="1" applyAlignment="1" applyProtection="1">
      <alignment/>
      <protection/>
    </xf>
    <xf numFmtId="0" fontId="4" fillId="0" borderId="10" xfId="122" applyFont="1" applyFill="1" applyBorder="1" applyAlignment="1" applyProtection="1" quotePrefix="1">
      <alignment horizontal="left"/>
      <protection/>
    </xf>
    <xf numFmtId="0" fontId="4" fillId="0" borderId="14" xfId="0" applyFont="1" applyFill="1" applyBorder="1" applyAlignment="1" applyProtection="1" quotePrefix="1">
      <alignment wrapText="1"/>
      <protection/>
    </xf>
    <xf numFmtId="3" fontId="4" fillId="0" borderId="63" xfId="122" applyNumberFormat="1" applyFont="1" applyFill="1" applyBorder="1" applyProtection="1">
      <alignment/>
      <protection locked="0"/>
    </xf>
    <xf numFmtId="177" fontId="7" fillId="0" borderId="25" xfId="0" applyNumberFormat="1" applyFont="1" applyFill="1" applyBorder="1" applyAlignment="1">
      <alignment horizontal="center"/>
    </xf>
    <xf numFmtId="0" fontId="4" fillId="0" borderId="10" xfId="0" applyFont="1" applyFill="1" applyBorder="1" applyAlignment="1" applyProtection="1" quotePrefix="1">
      <alignment wrapText="1"/>
      <protection/>
    </xf>
    <xf numFmtId="9" fontId="33" fillId="0" borderId="55" xfId="122" applyNumberFormat="1" applyFont="1" applyFill="1" applyBorder="1" applyAlignment="1" applyProtection="1">
      <alignment horizontal="center"/>
      <protection/>
    </xf>
    <xf numFmtId="0" fontId="41" fillId="0" borderId="55" xfId="0" applyFont="1" applyBorder="1" applyAlignment="1">
      <alignment/>
    </xf>
    <xf numFmtId="179" fontId="33" fillId="0" borderId="10" xfId="122" applyNumberFormat="1" applyFont="1" applyFill="1" applyBorder="1" applyAlignment="1" applyProtection="1">
      <alignment horizontal="right"/>
      <protection/>
    </xf>
    <xf numFmtId="179" fontId="33" fillId="0" borderId="10" xfId="122" applyNumberFormat="1" applyFont="1" applyFill="1" applyBorder="1" applyAlignment="1" applyProtection="1">
      <alignment horizontal="right"/>
      <protection locked="0"/>
    </xf>
    <xf numFmtId="179" fontId="33" fillId="0" borderId="23" xfId="122" applyNumberFormat="1" applyFont="1" applyFill="1" applyBorder="1" applyAlignment="1" applyProtection="1">
      <alignment horizontal="right"/>
      <protection locked="0"/>
    </xf>
    <xf numFmtId="179" fontId="33" fillId="0" borderId="23" xfId="122" applyNumberFormat="1" applyFont="1" applyFill="1" applyBorder="1" applyAlignment="1" applyProtection="1">
      <alignment/>
      <protection/>
    </xf>
    <xf numFmtId="179" fontId="33" fillId="0" borderId="42" xfId="122" applyNumberFormat="1" applyFont="1" applyFill="1" applyBorder="1" applyAlignment="1" applyProtection="1">
      <alignment horizontal="center"/>
      <protection locked="0"/>
    </xf>
    <xf numFmtId="0" fontId="41" fillId="0" borderId="10" xfId="0" applyFont="1" applyBorder="1" applyAlignment="1">
      <alignment/>
    </xf>
    <xf numFmtId="49" fontId="4" fillId="15" borderId="10" xfId="68" applyNumberFormat="1" applyFont="1" applyFill="1" applyBorder="1" applyAlignment="1">
      <alignment horizontal="left" vertical="center" wrapText="1"/>
      <protection/>
    </xf>
    <xf numFmtId="49" fontId="1" fillId="15" borderId="10" xfId="68" applyNumberFormat="1" applyFont="1" applyFill="1" applyBorder="1" applyAlignment="1">
      <alignment horizontal="left" vertical="center" wrapText="1"/>
      <protection/>
    </xf>
    <xf numFmtId="3" fontId="2" fillId="15" borderId="60" xfId="68" applyNumberFormat="1" applyFont="1" applyFill="1" applyBorder="1" applyAlignment="1">
      <alignment horizontal="center" vertical="center" wrapText="1"/>
      <protection/>
    </xf>
    <xf numFmtId="49" fontId="4" fillId="15" borderId="23" xfId="68" applyNumberFormat="1" applyFont="1" applyFill="1" applyBorder="1" applyAlignment="1">
      <alignment horizontal="left" vertical="center" wrapText="1"/>
      <protection/>
    </xf>
    <xf numFmtId="3" fontId="2" fillId="15" borderId="61" xfId="68" applyNumberFormat="1" applyFont="1" applyFill="1" applyBorder="1" applyAlignment="1">
      <alignment horizontal="center" vertical="center" wrapText="1"/>
      <protection/>
    </xf>
    <xf numFmtId="49" fontId="4" fillId="15" borderId="14" xfId="68" applyNumberFormat="1" applyFont="1" applyFill="1" applyBorder="1" applyAlignment="1">
      <alignment horizontal="left" vertical="center" wrapText="1"/>
      <protection/>
    </xf>
    <xf numFmtId="3" fontId="2" fillId="15" borderId="24" xfId="68" applyNumberFormat="1" applyFont="1" applyFill="1" applyBorder="1" applyAlignment="1">
      <alignment horizontal="center" vertical="center" wrapText="1"/>
      <protection/>
    </xf>
    <xf numFmtId="49" fontId="4" fillId="15" borderId="42" xfId="68" applyNumberFormat="1" applyFont="1" applyFill="1" applyBorder="1" applyAlignment="1">
      <alignment horizontal="left" vertical="center" wrapText="1"/>
      <protection/>
    </xf>
    <xf numFmtId="0" fontId="4" fillId="0" borderId="10" xfId="106" applyFont="1" applyFill="1" applyBorder="1" applyAlignment="1">
      <alignment horizontal="center"/>
      <protection/>
    </xf>
    <xf numFmtId="49" fontId="4" fillId="0" borderId="10" xfId="68" applyNumberFormat="1" applyFont="1" applyBorder="1" applyAlignment="1">
      <alignment horizontal="left" vertical="center" wrapText="1"/>
      <protection/>
    </xf>
    <xf numFmtId="49" fontId="1" fillId="0" borderId="10" xfId="68" applyNumberFormat="1" applyFont="1" applyBorder="1" applyAlignment="1">
      <alignment horizontal="left" vertical="center" wrapText="1"/>
      <protection/>
    </xf>
    <xf numFmtId="3" fontId="4" fillId="15" borderId="12" xfId="68" applyNumberFormat="1" applyFont="1" applyFill="1" applyBorder="1" applyAlignment="1">
      <alignment horizontal="center" vertical="center" wrapText="1"/>
      <protection/>
    </xf>
    <xf numFmtId="3" fontId="4" fillId="0" borderId="12" xfId="68" applyNumberFormat="1" applyFont="1" applyBorder="1" applyAlignment="1">
      <alignment horizontal="center" vertical="center" wrapText="1"/>
      <protection/>
    </xf>
    <xf numFmtId="0" fontId="1" fillId="0" borderId="12" xfId="68" applyFont="1" applyBorder="1" applyAlignment="1">
      <alignment horizontal="center" vertical="center" wrapText="1"/>
      <protection/>
    </xf>
    <xf numFmtId="3" fontId="1" fillId="15" borderId="12" xfId="68" applyNumberFormat="1" applyFont="1" applyFill="1" applyBorder="1" applyAlignment="1">
      <alignment horizontal="center" vertical="center" wrapText="1"/>
      <protection/>
    </xf>
    <xf numFmtId="3" fontId="1" fillId="0" borderId="12" xfId="68" applyNumberFormat="1" applyFont="1" applyBorder="1" applyAlignment="1">
      <alignment horizontal="center" vertical="center" wrapText="1"/>
      <protection/>
    </xf>
    <xf numFmtId="3" fontId="33" fillId="0" borderId="12" xfId="122" applyNumberFormat="1" applyFont="1" applyFill="1" applyBorder="1" applyAlignment="1" applyProtection="1">
      <alignment horizontal="center"/>
      <protection/>
    </xf>
    <xf numFmtId="3" fontId="22" fillId="0" borderId="61" xfId="122" applyNumberFormat="1" applyFont="1" applyFill="1" applyBorder="1" applyAlignment="1" applyProtection="1">
      <alignment horizontal="center"/>
      <protection locked="0"/>
    </xf>
    <xf numFmtId="0" fontId="1" fillId="0" borderId="10" xfId="0" applyFont="1" applyBorder="1" applyAlignment="1">
      <alignment/>
    </xf>
    <xf numFmtId="0" fontId="4" fillId="0" borderId="10" xfId="106" applyFont="1" applyFill="1" applyBorder="1" applyAlignment="1">
      <alignment vertical="center" wrapText="1"/>
      <protection/>
    </xf>
    <xf numFmtId="0" fontId="1" fillId="0" borderId="10" xfId="106" applyFont="1" applyFill="1" applyBorder="1" applyAlignment="1">
      <alignment vertical="center" wrapText="1"/>
      <protection/>
    </xf>
    <xf numFmtId="0" fontId="33" fillId="30" borderId="69" xfId="123" applyFont="1" applyFill="1" applyBorder="1" applyAlignment="1" applyProtection="1">
      <alignment horizontal="center"/>
      <protection/>
    </xf>
    <xf numFmtId="0" fontId="4" fillId="0" borderId="74" xfId="122" applyFont="1" applyFill="1" applyBorder="1" applyAlignment="1" applyProtection="1">
      <alignment horizontal="center"/>
      <protection/>
    </xf>
    <xf numFmtId="179" fontId="33" fillId="30" borderId="70" xfId="122" applyNumberFormat="1" applyFont="1" applyFill="1" applyBorder="1" applyAlignment="1" applyProtection="1">
      <alignment/>
      <protection/>
    </xf>
    <xf numFmtId="179" fontId="4" fillId="0" borderId="75" xfId="122" applyNumberFormat="1" applyFont="1" applyFill="1" applyBorder="1" applyAlignment="1" applyProtection="1">
      <alignment horizontal="right"/>
      <protection locked="0"/>
    </xf>
    <xf numFmtId="49" fontId="4" fillId="0" borderId="42" xfId="68" applyNumberFormat="1" applyFont="1" applyBorder="1" applyAlignment="1">
      <alignment horizontal="left" vertical="center" wrapText="1"/>
      <protection/>
    </xf>
    <xf numFmtId="179" fontId="33" fillId="30" borderId="23" xfId="122" applyNumberFormat="1" applyFont="1" applyFill="1" applyBorder="1" applyAlignment="1" applyProtection="1">
      <alignment/>
      <protection/>
    </xf>
    <xf numFmtId="0" fontId="1" fillId="0" borderId="14" xfId="0" applyFont="1" applyBorder="1" applyAlignment="1">
      <alignment/>
    </xf>
    <xf numFmtId="0" fontId="44" fillId="26" borderId="30" xfId="106" applyFont="1" applyFill="1" applyBorder="1" applyAlignment="1">
      <alignment horizontal="center" vertical="center" wrapText="1"/>
      <protection/>
    </xf>
    <xf numFmtId="179" fontId="4" fillId="0" borderId="68" xfId="122" applyNumberFormat="1" applyFont="1" applyFill="1" applyBorder="1" applyAlignment="1" applyProtection="1">
      <alignment/>
      <protection/>
    </xf>
    <xf numFmtId="0" fontId="4" fillId="0" borderId="41" xfId="122" applyFont="1" applyFill="1" applyBorder="1" applyAlignment="1" applyProtection="1">
      <alignment horizontal="center"/>
      <protection/>
    </xf>
    <xf numFmtId="0" fontId="2" fillId="0" borderId="12" xfId="106" applyFont="1" applyFill="1" applyBorder="1" applyAlignment="1">
      <alignment horizontal="center" vertical="center"/>
      <protection/>
    </xf>
    <xf numFmtId="49" fontId="4" fillId="0" borderId="46" xfId="134" applyNumberFormat="1" applyFont="1" applyFill="1" applyBorder="1" applyAlignment="1">
      <alignment horizontal="center" vertical="center"/>
      <protection/>
    </xf>
    <xf numFmtId="0" fontId="4" fillId="27" borderId="10" xfId="48" applyFont="1" applyFill="1" applyBorder="1" applyAlignment="1">
      <alignment vertical="center" wrapText="1"/>
      <protection/>
    </xf>
    <xf numFmtId="3" fontId="4" fillId="0" borderId="10" xfId="93" applyNumberFormat="1" applyFont="1" applyBorder="1" applyAlignment="1">
      <alignment horizontal="center" vertical="center" wrapText="1"/>
      <protection/>
    </xf>
    <xf numFmtId="49" fontId="3" fillId="0" borderId="46" xfId="134" applyNumberFormat="1" applyFont="1" applyFill="1" applyBorder="1" applyAlignment="1">
      <alignment horizontal="center" vertical="center"/>
      <protection/>
    </xf>
    <xf numFmtId="0" fontId="44" fillId="0" borderId="12" xfId="106" applyFont="1" applyFill="1" applyBorder="1" applyAlignment="1">
      <alignment horizontal="center" vertical="center" wrapText="1"/>
      <protection/>
    </xf>
    <xf numFmtId="0" fontId="4" fillId="0" borderId="12" xfId="0" applyFont="1" applyFill="1" applyBorder="1" applyAlignment="1">
      <alignment horizontal="left" vertical="top" wrapText="1"/>
    </xf>
    <xf numFmtId="0" fontId="4" fillId="0" borderId="55" xfId="122" applyFont="1" applyFill="1" applyBorder="1" applyAlignment="1" applyProtection="1">
      <alignment horizontal="center"/>
      <protection/>
    </xf>
    <xf numFmtId="176" fontId="1" fillId="9" borderId="52" xfId="169" applyNumberFormat="1" applyFont="1" applyFill="1" applyBorder="1" applyAlignment="1">
      <alignment horizontal="center" vertical="center"/>
    </xf>
    <xf numFmtId="176" fontId="4" fillId="27" borderId="10" xfId="169" applyNumberFormat="1" applyFont="1" applyFill="1" applyBorder="1" applyAlignment="1">
      <alignment horizontal="center" vertical="center"/>
    </xf>
    <xf numFmtId="180" fontId="4" fillId="27" borderId="10" xfId="48" applyNumberFormat="1" applyFont="1" applyFill="1" applyBorder="1" applyAlignment="1">
      <alignment horizontal="center" vertical="center"/>
      <protection/>
    </xf>
    <xf numFmtId="0" fontId="4" fillId="0" borderId="12" xfId="0" applyFont="1" applyBorder="1" applyAlignment="1">
      <alignment/>
    </xf>
    <xf numFmtId="1" fontId="1" fillId="30" borderId="46" xfId="0" applyNumberFormat="1" applyFont="1" applyFill="1" applyBorder="1" applyAlignment="1">
      <alignment horizontal="center"/>
    </xf>
    <xf numFmtId="3" fontId="4" fillId="0" borderId="22" xfId="122" applyNumberFormat="1" applyFont="1" applyFill="1" applyBorder="1" applyAlignment="1" applyProtection="1">
      <alignment horizontal="center"/>
      <protection locked="0"/>
    </xf>
    <xf numFmtId="3" fontId="4" fillId="0" borderId="37" xfId="122" applyNumberFormat="1" applyFont="1" applyFill="1" applyBorder="1" applyAlignment="1" applyProtection="1">
      <alignment horizontal="center"/>
      <protection locked="0"/>
    </xf>
    <xf numFmtId="0" fontId="44" fillId="26" borderId="32" xfId="106" applyFont="1" applyFill="1" applyBorder="1" applyAlignment="1">
      <alignment horizontal="center" vertical="center" wrapText="1"/>
      <protection/>
    </xf>
    <xf numFmtId="3" fontId="4" fillId="0" borderId="24" xfId="122" applyNumberFormat="1" applyFont="1" applyFill="1" applyBorder="1" applyProtection="1">
      <alignment/>
      <protection locked="0"/>
    </xf>
    <xf numFmtId="179" fontId="19" fillId="26" borderId="20" xfId="122" applyNumberFormat="1" applyFont="1" applyFill="1" applyBorder="1" applyAlignment="1" applyProtection="1">
      <alignment horizontal="right" vertical="center" wrapText="1"/>
      <protection/>
    </xf>
    <xf numFmtId="179" fontId="33" fillId="30" borderId="49" xfId="122" applyNumberFormat="1" applyFont="1" applyFill="1" applyBorder="1" applyAlignment="1" applyProtection="1">
      <alignment horizontal="right"/>
      <protection/>
    </xf>
    <xf numFmtId="179" fontId="33" fillId="0" borderId="51" xfId="122" applyNumberFormat="1" applyFont="1" applyFill="1" applyBorder="1" applyAlignment="1" applyProtection="1">
      <alignment horizontal="right"/>
      <protection/>
    </xf>
    <xf numFmtId="179" fontId="33" fillId="0" borderId="49" xfId="122" applyNumberFormat="1" applyFont="1" applyFill="1" applyBorder="1" applyAlignment="1" applyProtection="1">
      <alignment horizontal="right"/>
      <protection/>
    </xf>
    <xf numFmtId="179" fontId="33" fillId="30" borderId="38" xfId="122" applyNumberFormat="1" applyFont="1" applyFill="1" applyBorder="1" applyAlignment="1" applyProtection="1">
      <alignment horizontal="right"/>
      <protection/>
    </xf>
    <xf numFmtId="179" fontId="4" fillId="0" borderId="38" xfId="122" applyNumberFormat="1" applyFont="1" applyFill="1" applyBorder="1" applyAlignment="1" applyProtection="1">
      <alignment horizontal="right"/>
      <protection/>
    </xf>
    <xf numFmtId="0" fontId="7" fillId="0" borderId="38" xfId="0" applyFont="1" applyFill="1" applyBorder="1" applyAlignment="1">
      <alignment horizontal="right"/>
    </xf>
    <xf numFmtId="0" fontId="7" fillId="0" borderId="0" xfId="0" applyFont="1" applyFill="1" applyBorder="1" applyAlignment="1">
      <alignment horizontal="right"/>
    </xf>
    <xf numFmtId="0" fontId="4" fillId="0" borderId="10" xfId="0" applyFont="1" applyFill="1" applyBorder="1" applyAlignment="1">
      <alignment/>
    </xf>
    <xf numFmtId="1" fontId="4" fillId="0" borderId="54" xfId="0" applyNumberFormat="1" applyFont="1" applyFill="1" applyBorder="1" applyAlignment="1">
      <alignment horizontal="center"/>
    </xf>
    <xf numFmtId="3" fontId="33" fillId="0" borderId="42" xfId="122" applyNumberFormat="1" applyFont="1" applyFill="1" applyBorder="1" applyAlignment="1" applyProtection="1" quotePrefix="1">
      <alignment horizontal="center"/>
      <protection/>
    </xf>
    <xf numFmtId="3" fontId="33" fillId="0" borderId="22" xfId="122" applyNumberFormat="1" applyFont="1" applyFill="1" applyBorder="1" applyAlignment="1" applyProtection="1">
      <alignment horizontal="right"/>
      <protection/>
    </xf>
    <xf numFmtId="1" fontId="4" fillId="0" borderId="54" xfId="122" applyNumberFormat="1" applyFont="1" applyFill="1" applyBorder="1" applyAlignment="1" applyProtection="1">
      <alignment horizontal="center" vertical="center"/>
      <protection/>
    </xf>
    <xf numFmtId="0" fontId="4" fillId="30" borderId="10" xfId="122" applyFont="1" applyFill="1" applyBorder="1" applyAlignment="1" applyProtection="1" quotePrefix="1">
      <alignment horizontal="center"/>
      <protection/>
    </xf>
    <xf numFmtId="0" fontId="8" fillId="31" borderId="76" xfId="124" applyFont="1" applyFill="1" applyBorder="1" applyAlignment="1">
      <alignment horizontal="center" vertical="center" wrapText="1"/>
      <protection/>
    </xf>
    <xf numFmtId="0" fontId="8" fillId="31" borderId="77" xfId="124" applyFont="1" applyFill="1" applyBorder="1" applyAlignment="1">
      <alignment horizontal="center" vertical="center" wrapText="1"/>
      <protection/>
    </xf>
    <xf numFmtId="0" fontId="8" fillId="31" borderId="78" xfId="124" applyFont="1" applyFill="1" applyBorder="1" applyAlignment="1">
      <alignment horizontal="center" vertical="center" wrapText="1"/>
      <protection/>
    </xf>
    <xf numFmtId="178" fontId="8" fillId="31" borderId="79" xfId="132" applyFont="1" applyFill="1" applyBorder="1" applyAlignment="1">
      <alignment horizontal="center" vertical="center"/>
    </xf>
    <xf numFmtId="178" fontId="8" fillId="31" borderId="75" xfId="132" applyFont="1" applyFill="1" applyBorder="1" applyAlignment="1">
      <alignment horizontal="center" vertical="center"/>
    </xf>
    <xf numFmtId="178" fontId="8" fillId="31" borderId="80" xfId="132" applyFont="1" applyFill="1" applyBorder="1" applyAlignment="1">
      <alignment horizontal="center" vertical="center"/>
    </xf>
    <xf numFmtId="0" fontId="8" fillId="0" borderId="81" xfId="0" applyFont="1" applyFill="1" applyBorder="1" applyAlignment="1">
      <alignment horizontal="center"/>
    </xf>
    <xf numFmtId="0" fontId="8" fillId="0" borderId="82" xfId="0" applyFont="1" applyFill="1" applyBorder="1" applyAlignment="1">
      <alignment horizontal="center"/>
    </xf>
    <xf numFmtId="0" fontId="8" fillId="0" borderId="83" xfId="0" applyFont="1" applyFill="1" applyBorder="1" applyAlignment="1">
      <alignment horizontal="center"/>
    </xf>
    <xf numFmtId="49" fontId="11" fillId="0" borderId="81" xfId="125" applyNumberFormat="1" applyFont="1" applyFill="1" applyBorder="1" applyAlignment="1">
      <alignment horizontal="center" vertical="center" wrapText="1"/>
      <protection/>
    </xf>
    <xf numFmtId="49" fontId="11" fillId="0" borderId="82" xfId="125" applyNumberFormat="1" applyFont="1" applyFill="1" applyBorder="1" applyAlignment="1">
      <alignment horizontal="center" vertical="center" wrapText="1"/>
      <protection/>
    </xf>
    <xf numFmtId="49" fontId="11" fillId="0" borderId="83" xfId="125" applyNumberFormat="1" applyFont="1" applyFill="1" applyBorder="1" applyAlignment="1">
      <alignment horizontal="center" vertical="center" wrapText="1"/>
      <protection/>
    </xf>
    <xf numFmtId="0" fontId="11" fillId="29" borderId="84" xfId="125" applyFont="1" applyFill="1" applyBorder="1" applyAlignment="1">
      <alignment horizontal="center" vertical="center"/>
      <protection/>
    </xf>
    <xf numFmtId="0" fontId="11" fillId="29" borderId="85" xfId="125" applyFont="1" applyFill="1" applyBorder="1" applyAlignment="1">
      <alignment horizontal="center" vertical="center"/>
      <protection/>
    </xf>
    <xf numFmtId="0" fontId="20" fillId="24" borderId="86" xfId="122" applyFont="1" applyFill="1" applyBorder="1" applyAlignment="1" applyProtection="1" quotePrefix="1">
      <alignment horizontal="center"/>
      <protection/>
    </xf>
    <xf numFmtId="0" fontId="20" fillId="24" borderId="87" xfId="122" applyFont="1" applyFill="1" applyBorder="1" applyAlignment="1" applyProtection="1" quotePrefix="1">
      <alignment horizontal="center"/>
      <protection/>
    </xf>
    <xf numFmtId="0" fontId="20" fillId="24" borderId="88" xfId="122" applyFont="1" applyFill="1" applyBorder="1" applyAlignment="1" applyProtection="1" quotePrefix="1">
      <alignment horizontal="center"/>
      <protection/>
    </xf>
    <xf numFmtId="0" fontId="44" fillId="26" borderId="89" xfId="122" applyFont="1" applyFill="1" applyBorder="1" applyAlignment="1" applyProtection="1">
      <alignment horizontal="center"/>
      <protection/>
    </xf>
    <xf numFmtId="0" fontId="44" fillId="26" borderId="90" xfId="122" applyFont="1" applyFill="1" applyBorder="1" applyAlignment="1" applyProtection="1">
      <alignment horizontal="center"/>
      <protection/>
    </xf>
    <xf numFmtId="0" fontId="44" fillId="26" borderId="91" xfId="122" applyFont="1" applyFill="1" applyBorder="1" applyAlignment="1" applyProtection="1">
      <alignment horizontal="center"/>
      <protection/>
    </xf>
    <xf numFmtId="1" fontId="4" fillId="0" borderId="66" xfId="122" applyNumberFormat="1" applyFont="1" applyFill="1" applyBorder="1" applyAlignment="1" applyProtection="1">
      <alignment horizontal="center"/>
      <protection/>
    </xf>
    <xf numFmtId="1" fontId="4" fillId="0" borderId="15" xfId="122" applyNumberFormat="1" applyFont="1" applyFill="1" applyBorder="1" applyAlignment="1" applyProtection="1">
      <alignment horizontal="center"/>
      <protection/>
    </xf>
    <xf numFmtId="1" fontId="4" fillId="0" borderId="21" xfId="122" applyNumberFormat="1" applyFont="1" applyFill="1" applyBorder="1" applyAlignment="1" applyProtection="1">
      <alignment horizontal="center"/>
      <protection/>
    </xf>
    <xf numFmtId="0" fontId="33" fillId="0" borderId="23" xfId="122" applyFont="1" applyFill="1" applyBorder="1" applyAlignment="1" applyProtection="1">
      <alignment horizontal="center"/>
      <protection/>
    </xf>
    <xf numFmtId="0" fontId="33" fillId="0" borderId="14" xfId="122" applyFont="1" applyFill="1" applyBorder="1" applyAlignment="1" applyProtection="1">
      <alignment horizontal="center"/>
      <protection/>
    </xf>
    <xf numFmtId="0" fontId="33" fillId="0" borderId="42" xfId="122" applyFont="1" applyFill="1" applyBorder="1" applyAlignment="1" applyProtection="1">
      <alignment horizontal="center"/>
      <protection/>
    </xf>
    <xf numFmtId="3" fontId="33" fillId="0" borderId="67" xfId="122" applyNumberFormat="1" applyFont="1" applyFill="1" applyBorder="1" applyAlignment="1" applyProtection="1">
      <alignment horizontal="center"/>
      <protection/>
    </xf>
    <xf numFmtId="3" fontId="33" fillId="0" borderId="63" xfId="122" applyNumberFormat="1" applyFont="1" applyFill="1" applyBorder="1" applyAlignment="1" applyProtection="1">
      <alignment horizontal="center"/>
      <protection/>
    </xf>
    <xf numFmtId="3" fontId="33" fillId="0" borderId="22" xfId="122" applyNumberFormat="1" applyFont="1" applyFill="1" applyBorder="1" applyAlignment="1" applyProtection="1">
      <alignment horizontal="center"/>
      <protection/>
    </xf>
    <xf numFmtId="0" fontId="33" fillId="0" borderId="71" xfId="122" applyFont="1" applyFill="1" applyBorder="1" applyAlignment="1" applyProtection="1">
      <alignment horizontal="center"/>
      <protection/>
    </xf>
    <xf numFmtId="0" fontId="33" fillId="0" borderId="74" xfId="122" applyFont="1" applyFill="1" applyBorder="1" applyAlignment="1" applyProtection="1">
      <alignment horizontal="center"/>
      <protection/>
    </xf>
    <xf numFmtId="0" fontId="33" fillId="0" borderId="69" xfId="122" applyFont="1" applyFill="1" applyBorder="1" applyAlignment="1" applyProtection="1">
      <alignment horizontal="center"/>
      <protection/>
    </xf>
    <xf numFmtId="179" fontId="33" fillId="0" borderId="23" xfId="122" applyNumberFormat="1" applyFont="1" applyFill="1" applyBorder="1" applyAlignment="1" applyProtection="1">
      <alignment horizontal="center"/>
      <protection/>
    </xf>
    <xf numFmtId="179" fontId="33" fillId="0" borderId="14" xfId="122" applyNumberFormat="1" applyFont="1" applyFill="1" applyBorder="1" applyAlignment="1" applyProtection="1">
      <alignment horizontal="center"/>
      <protection/>
    </xf>
    <xf numFmtId="179" fontId="33" fillId="0" borderId="42" xfId="122" applyNumberFormat="1" applyFont="1" applyFill="1" applyBorder="1" applyAlignment="1" applyProtection="1">
      <alignment horizontal="center"/>
      <protection/>
    </xf>
    <xf numFmtId="179" fontId="33" fillId="0" borderId="72" xfId="122" applyNumberFormat="1" applyFont="1" applyFill="1" applyBorder="1" applyAlignment="1" applyProtection="1">
      <alignment horizontal="center"/>
      <protection/>
    </xf>
    <xf numFmtId="179" fontId="33" fillId="0" borderId="73" xfId="122" applyNumberFormat="1" applyFont="1" applyFill="1" applyBorder="1" applyAlignment="1" applyProtection="1">
      <alignment horizontal="center"/>
      <protection/>
    </xf>
    <xf numFmtId="179" fontId="33" fillId="0" borderId="70" xfId="122" applyNumberFormat="1" applyFont="1" applyFill="1" applyBorder="1" applyAlignment="1" applyProtection="1">
      <alignment horizontal="center"/>
      <protection/>
    </xf>
    <xf numFmtId="1" fontId="4" fillId="0" borderId="66" xfId="122" applyNumberFormat="1" applyFont="1" applyFill="1" applyBorder="1" applyAlignment="1" applyProtection="1">
      <alignment horizontal="center"/>
      <protection/>
    </xf>
    <xf numFmtId="1" fontId="4" fillId="0" borderId="66" xfId="122" applyNumberFormat="1" applyFont="1" applyFill="1" applyBorder="1" applyAlignment="1" applyProtection="1">
      <alignment horizontal="center" vertical="center"/>
      <protection/>
    </xf>
    <xf numFmtId="1" fontId="4" fillId="0" borderId="15" xfId="122" applyNumberFormat="1" applyFont="1" applyFill="1" applyBorder="1" applyAlignment="1" applyProtection="1">
      <alignment horizontal="center" vertical="center"/>
      <protection/>
    </xf>
    <xf numFmtId="1" fontId="4" fillId="0" borderId="21" xfId="122" applyNumberFormat="1" applyFont="1" applyFill="1" applyBorder="1" applyAlignment="1" applyProtection="1">
      <alignment horizontal="center" vertical="center"/>
      <protection/>
    </xf>
    <xf numFmtId="0" fontId="2" fillId="0" borderId="23" xfId="68" applyFont="1" applyBorder="1" applyAlignment="1">
      <alignment horizontal="center" vertical="center" wrapText="1"/>
      <protection/>
    </xf>
    <xf numFmtId="0" fontId="2" fillId="0" borderId="14" xfId="68" applyFont="1" applyBorder="1" applyAlignment="1">
      <alignment horizontal="center" vertical="center" wrapText="1"/>
      <protection/>
    </xf>
    <xf numFmtId="0" fontId="2" fillId="0" borderId="42" xfId="68" applyFont="1" applyBorder="1" applyAlignment="1">
      <alignment horizontal="center" vertical="center" wrapText="1"/>
      <protection/>
    </xf>
    <xf numFmtId="179" fontId="33" fillId="0" borderId="23" xfId="122" applyNumberFormat="1" applyFont="1" applyFill="1" applyBorder="1" applyAlignment="1" applyProtection="1">
      <alignment horizontal="center"/>
      <protection locked="0"/>
    </xf>
    <xf numFmtId="179" fontId="33" fillId="0" borderId="14" xfId="122" applyNumberFormat="1" applyFont="1" applyFill="1" applyBorder="1" applyAlignment="1" applyProtection="1">
      <alignment horizontal="center"/>
      <protection locked="0"/>
    </xf>
    <xf numFmtId="179" fontId="33" fillId="0" borderId="42" xfId="122" applyNumberFormat="1" applyFont="1" applyFill="1" applyBorder="1" applyAlignment="1" applyProtection="1">
      <alignment horizontal="center"/>
      <protection locked="0"/>
    </xf>
    <xf numFmtId="1" fontId="4" fillId="0" borderId="66" xfId="122" applyNumberFormat="1" applyFont="1" applyFill="1" applyBorder="1" applyAlignment="1" applyProtection="1">
      <alignment horizontal="center" vertical="center"/>
      <protection/>
    </xf>
    <xf numFmtId="1" fontId="4" fillId="0" borderId="21" xfId="122" applyNumberFormat="1" applyFont="1" applyFill="1" applyBorder="1" applyAlignment="1" applyProtection="1">
      <alignment horizontal="center" vertical="center"/>
      <protection/>
    </xf>
    <xf numFmtId="0" fontId="2" fillId="0" borderId="23" xfId="48" applyFont="1" applyFill="1" applyBorder="1" applyAlignment="1">
      <alignment horizontal="center" vertical="center" wrapText="1"/>
      <protection/>
    </xf>
    <xf numFmtId="0" fontId="2" fillId="0" borderId="42" xfId="48" applyFont="1" applyFill="1" applyBorder="1" applyAlignment="1">
      <alignment horizontal="center" vertical="center" wrapText="1"/>
      <protection/>
    </xf>
    <xf numFmtId="1" fontId="4" fillId="0" borderId="15" xfId="122" applyNumberFormat="1" applyFont="1" applyFill="1" applyBorder="1" applyAlignment="1" applyProtection="1">
      <alignment horizontal="center" vertical="center"/>
      <protection/>
    </xf>
    <xf numFmtId="0" fontId="49" fillId="0" borderId="23" xfId="122" applyFont="1" applyFill="1" applyBorder="1" applyAlignment="1" applyProtection="1">
      <alignment horizontal="center" vertical="center"/>
      <protection/>
    </xf>
    <xf numFmtId="0" fontId="49" fillId="0" borderId="14" xfId="122" applyFont="1" applyFill="1" applyBorder="1" applyAlignment="1" applyProtection="1">
      <alignment horizontal="center" vertical="center"/>
      <protection/>
    </xf>
    <xf numFmtId="0" fontId="49" fillId="0" borderId="42" xfId="122" applyFont="1" applyFill="1" applyBorder="1" applyAlignment="1" applyProtection="1">
      <alignment horizontal="center" vertical="center"/>
      <protection/>
    </xf>
    <xf numFmtId="0" fontId="41" fillId="0" borderId="67" xfId="0" applyFont="1" applyBorder="1" applyAlignment="1">
      <alignment horizontal="center"/>
    </xf>
    <xf numFmtId="0" fontId="41" fillId="0" borderId="63" xfId="0" applyFont="1" applyBorder="1" applyAlignment="1">
      <alignment horizontal="center"/>
    </xf>
    <xf numFmtId="0" fontId="41" fillId="0" borderId="22" xfId="0" applyFont="1" applyBorder="1" applyAlignment="1">
      <alignment horizontal="center"/>
    </xf>
    <xf numFmtId="0" fontId="41" fillId="0" borderId="71" xfId="0" applyFont="1" applyBorder="1" applyAlignment="1">
      <alignment horizontal="center"/>
    </xf>
    <xf numFmtId="0" fontId="41" fillId="0" borderId="74" xfId="0" applyFont="1" applyBorder="1" applyAlignment="1">
      <alignment horizontal="center"/>
    </xf>
    <xf numFmtId="0" fontId="41" fillId="0" borderId="69" xfId="0" applyFont="1" applyBorder="1" applyAlignment="1">
      <alignment horizontal="center"/>
    </xf>
    <xf numFmtId="0" fontId="41" fillId="0" borderId="23" xfId="0" applyFont="1" applyBorder="1" applyAlignment="1">
      <alignment horizontal="center"/>
    </xf>
    <xf numFmtId="0" fontId="41" fillId="0" borderId="14" xfId="0" applyFont="1" applyBorder="1" applyAlignment="1">
      <alignment horizontal="center"/>
    </xf>
    <xf numFmtId="0" fontId="41" fillId="0" borderId="42" xfId="0" applyFont="1" applyBorder="1" applyAlignment="1">
      <alignment horizontal="center"/>
    </xf>
    <xf numFmtId="0" fontId="2" fillId="0" borderId="14" xfId="48" applyFont="1" applyFill="1" applyBorder="1" applyAlignment="1">
      <alignment horizontal="center" vertical="center" wrapText="1"/>
      <protection/>
    </xf>
    <xf numFmtId="49" fontId="2" fillId="0" borderId="66" xfId="134" applyNumberFormat="1" applyFont="1" applyFill="1" applyBorder="1" applyAlignment="1">
      <alignment horizontal="center" vertical="center"/>
      <protection/>
    </xf>
    <xf numFmtId="49" fontId="2" fillId="0" borderId="15" xfId="134" applyNumberFormat="1" applyFont="1" applyFill="1" applyBorder="1" applyAlignment="1">
      <alignment horizontal="center" vertical="center"/>
      <protection/>
    </xf>
    <xf numFmtId="49" fontId="2" fillId="0" borderId="21" xfId="134" applyNumberFormat="1" applyFont="1" applyFill="1" applyBorder="1" applyAlignment="1">
      <alignment horizontal="center" vertical="center"/>
      <protection/>
    </xf>
    <xf numFmtId="0" fontId="2" fillId="0" borderId="67" xfId="106" applyFont="1" applyFill="1" applyBorder="1" applyAlignment="1">
      <alignment horizontal="center" vertical="center"/>
      <protection/>
    </xf>
    <xf numFmtId="0" fontId="2" fillId="0" borderId="63" xfId="106" applyFont="1" applyFill="1" applyBorder="1" applyAlignment="1">
      <alignment horizontal="center" vertical="center"/>
      <protection/>
    </xf>
    <xf numFmtId="0" fontId="2" fillId="0" borderId="22" xfId="106" applyFont="1" applyFill="1" applyBorder="1" applyAlignment="1">
      <alignment horizontal="center" vertical="center"/>
      <protection/>
    </xf>
    <xf numFmtId="0" fontId="1" fillId="0" borderId="14" xfId="68" applyFont="1" applyBorder="1" applyAlignment="1">
      <alignment horizontal="center" vertical="center" wrapText="1"/>
      <protection/>
    </xf>
    <xf numFmtId="0" fontId="1" fillId="0" borderId="42" xfId="68" applyFont="1" applyBorder="1" applyAlignment="1">
      <alignment horizontal="center" vertical="center" wrapText="1"/>
      <protection/>
    </xf>
    <xf numFmtId="0" fontId="33" fillId="0" borderId="50" xfId="122" applyFont="1" applyFill="1" applyBorder="1" applyAlignment="1" applyProtection="1">
      <alignment horizontal="center"/>
      <protection/>
    </xf>
    <xf numFmtId="0" fontId="33" fillId="0" borderId="62" xfId="122" applyFont="1" applyFill="1" applyBorder="1" applyAlignment="1" applyProtection="1">
      <alignment horizontal="center"/>
      <protection/>
    </xf>
    <xf numFmtId="179" fontId="33" fillId="0" borderId="51" xfId="122" applyNumberFormat="1" applyFont="1" applyFill="1" applyBorder="1" applyAlignment="1" applyProtection="1">
      <alignment horizontal="center"/>
      <protection/>
    </xf>
    <xf numFmtId="179" fontId="33" fillId="0" borderId="49" xfId="122" applyNumberFormat="1" applyFont="1" applyFill="1" applyBorder="1" applyAlignment="1" applyProtection="1">
      <alignment horizontal="center"/>
      <protection/>
    </xf>
    <xf numFmtId="179" fontId="33" fillId="0" borderId="92" xfId="122" applyNumberFormat="1" applyFont="1" applyFill="1" applyBorder="1" applyAlignment="1" applyProtection="1">
      <alignment horizontal="right"/>
      <protection/>
    </xf>
    <xf numFmtId="179" fontId="33" fillId="0" borderId="51" xfId="122" applyNumberFormat="1" applyFont="1" applyFill="1" applyBorder="1" applyAlignment="1" applyProtection="1">
      <alignment horizontal="right"/>
      <protection/>
    </xf>
    <xf numFmtId="179" fontId="33" fillId="0" borderId="49" xfId="122" applyNumberFormat="1" applyFont="1" applyFill="1" applyBorder="1" applyAlignment="1" applyProtection="1">
      <alignment horizontal="right"/>
      <protection/>
    </xf>
    <xf numFmtId="1" fontId="4" fillId="0" borderId="66" xfId="0" applyNumberFormat="1" applyFont="1" applyFill="1" applyBorder="1" applyAlignment="1">
      <alignment horizontal="center"/>
    </xf>
    <xf numFmtId="1" fontId="4" fillId="0" borderId="15" xfId="0" applyNumberFormat="1" applyFont="1" applyFill="1" applyBorder="1" applyAlignment="1">
      <alignment horizontal="center"/>
    </xf>
    <xf numFmtId="1" fontId="4" fillId="0" borderId="21" xfId="0" applyNumberFormat="1" applyFont="1" applyFill="1" applyBorder="1" applyAlignment="1">
      <alignment horizontal="center"/>
    </xf>
    <xf numFmtId="0" fontId="1" fillId="0" borderId="23" xfId="122" applyFont="1" applyFill="1" applyBorder="1" applyAlignment="1" applyProtection="1" quotePrefix="1">
      <alignment horizontal="center" vertical="center"/>
      <protection/>
    </xf>
    <xf numFmtId="0" fontId="1" fillId="0" borderId="14" xfId="122" applyFont="1" applyFill="1" applyBorder="1" applyAlignment="1" applyProtection="1" quotePrefix="1">
      <alignment horizontal="center" vertical="center"/>
      <protection/>
    </xf>
    <xf numFmtId="0" fontId="1" fillId="0" borderId="42" xfId="122" applyFont="1" applyFill="1" applyBorder="1" applyAlignment="1" applyProtection="1" quotePrefix="1">
      <alignment horizontal="center" vertical="center"/>
      <protection/>
    </xf>
    <xf numFmtId="3" fontId="4" fillId="0" borderId="67" xfId="122" applyNumberFormat="1" applyFont="1" applyFill="1" applyBorder="1" applyAlignment="1" applyProtection="1">
      <alignment horizontal="center" vertical="center"/>
      <protection locked="0"/>
    </xf>
    <xf numFmtId="3" fontId="4" fillId="0" borderId="63" xfId="122" applyNumberFormat="1" applyFont="1" applyFill="1" applyBorder="1" applyAlignment="1" applyProtection="1">
      <alignment horizontal="center" vertical="center"/>
      <protection locked="0"/>
    </xf>
    <xf numFmtId="3" fontId="4" fillId="0" borderId="22" xfId="122" applyNumberFormat="1" applyFont="1" applyFill="1" applyBorder="1" applyAlignment="1" applyProtection="1">
      <alignment horizontal="center" vertical="center"/>
      <protection locked="0"/>
    </xf>
    <xf numFmtId="0" fontId="4" fillId="0" borderId="65" xfId="122" applyFont="1" applyFill="1" applyBorder="1" applyAlignment="1" applyProtection="1">
      <alignment horizontal="center"/>
      <protection/>
    </xf>
    <xf numFmtId="0" fontId="4" fillId="0" borderId="50" xfId="122" applyFont="1" applyFill="1" applyBorder="1" applyAlignment="1" applyProtection="1">
      <alignment horizontal="center"/>
      <protection/>
    </xf>
    <xf numFmtId="0" fontId="4" fillId="0" borderId="62" xfId="122" applyFont="1" applyFill="1" applyBorder="1" applyAlignment="1" applyProtection="1">
      <alignment horizontal="center"/>
      <protection/>
    </xf>
    <xf numFmtId="0" fontId="4" fillId="0" borderId="23" xfId="0" applyFont="1" applyFill="1" applyBorder="1" applyAlignment="1">
      <alignment horizontal="center"/>
    </xf>
    <xf numFmtId="0" fontId="4" fillId="0" borderId="14" xfId="0" applyFont="1" applyFill="1" applyBorder="1" applyAlignment="1">
      <alignment horizontal="center"/>
    </xf>
    <xf numFmtId="0" fontId="4" fillId="0" borderId="42" xfId="0" applyFont="1" applyFill="1" applyBorder="1" applyAlignment="1">
      <alignment horizontal="center"/>
    </xf>
    <xf numFmtId="0" fontId="1" fillId="27" borderId="23" xfId="105" applyFont="1" applyFill="1" applyBorder="1" applyAlignment="1">
      <alignment horizontal="center" vertical="center" wrapText="1"/>
      <protection/>
    </xf>
    <xf numFmtId="0" fontId="1" fillId="27" borderId="14" xfId="105" applyFont="1" applyFill="1" applyBorder="1" applyAlignment="1">
      <alignment horizontal="center" vertical="center" wrapText="1"/>
      <protection/>
    </xf>
    <xf numFmtId="0" fontId="1" fillId="27" borderId="42" xfId="105" applyFont="1" applyFill="1" applyBorder="1" applyAlignment="1">
      <alignment horizontal="center" vertical="center" wrapText="1"/>
      <protection/>
    </xf>
    <xf numFmtId="3" fontId="33" fillId="0" borderId="67" xfId="122" applyNumberFormat="1" applyFont="1" applyFill="1" applyBorder="1" applyAlignment="1" applyProtection="1">
      <alignment horizontal="center"/>
      <protection locked="0"/>
    </xf>
    <xf numFmtId="3" fontId="33" fillId="0" borderId="63" xfId="122" applyNumberFormat="1" applyFont="1" applyFill="1" applyBorder="1" applyAlignment="1" applyProtection="1">
      <alignment horizontal="center"/>
      <protection locked="0"/>
    </xf>
    <xf numFmtId="3" fontId="33" fillId="0" borderId="22" xfId="122" applyNumberFormat="1" applyFont="1" applyFill="1" applyBorder="1" applyAlignment="1" applyProtection="1">
      <alignment horizontal="center"/>
      <protection locked="0"/>
    </xf>
    <xf numFmtId="0" fontId="33" fillId="0" borderId="65" xfId="122" applyFont="1" applyFill="1" applyBorder="1" applyAlignment="1" applyProtection="1">
      <alignment horizontal="center" vertical="center"/>
      <protection/>
    </xf>
    <xf numFmtId="0" fontId="33" fillId="0" borderId="50" xfId="122" applyFont="1" applyFill="1" applyBorder="1" applyAlignment="1" applyProtection="1">
      <alignment horizontal="center" vertical="center"/>
      <protection/>
    </xf>
    <xf numFmtId="0" fontId="33" fillId="0" borderId="62" xfId="122" applyFont="1" applyFill="1" applyBorder="1" applyAlignment="1" applyProtection="1">
      <alignment horizontal="center" vertical="center"/>
      <protection/>
    </xf>
    <xf numFmtId="0" fontId="3" fillId="27" borderId="23" xfId="105" applyFont="1" applyFill="1" applyBorder="1" applyAlignment="1">
      <alignment horizontal="center" vertical="center" wrapText="1"/>
      <protection/>
    </xf>
    <xf numFmtId="0" fontId="3" fillId="27" borderId="14" xfId="105" applyFont="1" applyFill="1" applyBorder="1" applyAlignment="1">
      <alignment horizontal="center" vertical="center" wrapText="1"/>
      <protection/>
    </xf>
    <xf numFmtId="0" fontId="3" fillId="27" borderId="42" xfId="105" applyFont="1" applyFill="1" applyBorder="1" applyAlignment="1">
      <alignment horizontal="center" vertical="center" wrapText="1"/>
      <protection/>
    </xf>
    <xf numFmtId="0" fontId="33" fillId="0" borderId="65" xfId="122" applyFont="1" applyFill="1" applyBorder="1" applyAlignment="1" applyProtection="1">
      <alignment horizontal="center"/>
      <protection/>
    </xf>
    <xf numFmtId="179" fontId="33" fillId="0" borderId="23" xfId="122" applyNumberFormat="1" applyFont="1" applyFill="1" applyBorder="1" applyAlignment="1" applyProtection="1">
      <alignment horizontal="right" vertical="center"/>
      <protection/>
    </xf>
    <xf numFmtId="179" fontId="33" fillId="0" borderId="14" xfId="122" applyNumberFormat="1" applyFont="1" applyFill="1" applyBorder="1" applyAlignment="1" applyProtection="1">
      <alignment horizontal="right" vertical="center"/>
      <protection/>
    </xf>
    <xf numFmtId="179" fontId="33" fillId="0" borderId="42" xfId="122" applyNumberFormat="1" applyFont="1" applyFill="1" applyBorder="1" applyAlignment="1" applyProtection="1">
      <alignment horizontal="right" vertical="center"/>
      <protection/>
    </xf>
    <xf numFmtId="179" fontId="33" fillId="0" borderId="92" xfId="122" applyNumberFormat="1" applyFont="1" applyFill="1" applyBorder="1" applyAlignment="1" applyProtection="1">
      <alignment horizontal="right" vertical="center"/>
      <protection/>
    </xf>
    <xf numFmtId="179" fontId="33" fillId="0" borderId="51" xfId="122" applyNumberFormat="1" applyFont="1" applyFill="1" applyBorder="1" applyAlignment="1" applyProtection="1">
      <alignment horizontal="right" vertical="center"/>
      <protection/>
    </xf>
    <xf numFmtId="179" fontId="33" fillId="0" borderId="49" xfId="122" applyNumberFormat="1" applyFont="1" applyFill="1" applyBorder="1" applyAlignment="1" applyProtection="1">
      <alignment horizontal="right" vertical="center"/>
      <protection/>
    </xf>
    <xf numFmtId="9" fontId="33" fillId="0" borderId="65" xfId="122" applyNumberFormat="1" applyFont="1" applyFill="1" applyBorder="1" applyAlignment="1" applyProtection="1">
      <alignment horizontal="center" vertical="center"/>
      <protection/>
    </xf>
    <xf numFmtId="3" fontId="33" fillId="0" borderId="67" xfId="122" applyNumberFormat="1" applyFont="1" applyFill="1" applyBorder="1" applyAlignment="1" applyProtection="1">
      <alignment horizontal="center" vertical="center"/>
      <protection locked="0"/>
    </xf>
    <xf numFmtId="3" fontId="33" fillId="0" borderId="63" xfId="122" applyNumberFormat="1" applyFont="1" applyFill="1" applyBorder="1" applyAlignment="1" applyProtection="1">
      <alignment horizontal="center" vertical="center"/>
      <protection locked="0"/>
    </xf>
    <xf numFmtId="3" fontId="33" fillId="0" borderId="22" xfId="122" applyNumberFormat="1" applyFont="1" applyFill="1" applyBorder="1" applyAlignment="1" applyProtection="1">
      <alignment horizontal="center" vertical="center"/>
      <protection locked="0"/>
    </xf>
    <xf numFmtId="0" fontId="2" fillId="27" borderId="23" xfId="105" applyFont="1" applyFill="1" applyBorder="1" applyAlignment="1">
      <alignment horizontal="center" vertical="center" wrapText="1"/>
      <protection/>
    </xf>
    <xf numFmtId="0" fontId="2" fillId="27" borderId="14" xfId="105" applyFont="1" applyFill="1" applyBorder="1" applyAlignment="1">
      <alignment horizontal="center" vertical="center" wrapText="1"/>
      <protection/>
    </xf>
    <xf numFmtId="0" fontId="2" fillId="27" borderId="42" xfId="105" applyFont="1" applyFill="1" applyBorder="1" applyAlignment="1">
      <alignment horizontal="center" vertical="center" wrapText="1"/>
      <protection/>
    </xf>
  </cellXfs>
  <cellStyles count="16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Binlik Ayracı 2 2" xfId="42"/>
    <cellStyle name="Binlik Ayracı 3" xfId="43"/>
    <cellStyle name="Comma 2" xfId="44"/>
    <cellStyle name="Currency 2" xfId="45"/>
    <cellStyle name="Çıkış" xfId="46"/>
    <cellStyle name="entry box 2 5 12" xfId="47"/>
    <cellStyle name="entry box 2 5 12 2" xfId="48"/>
    <cellStyle name="entry box 2 5 12_3X2,5 NHXMH" xfId="49"/>
    <cellStyle name="Giriş" xfId="50"/>
    <cellStyle name="Hesaplama" xfId="51"/>
    <cellStyle name="İşaretli Hücre" xfId="52"/>
    <cellStyle name="İyi" xfId="53"/>
    <cellStyle name="Followed Hyperlink" xfId="54"/>
    <cellStyle name="Hyperlink" xfId="55"/>
    <cellStyle name="Köprü 2" xfId="56"/>
    <cellStyle name="Köprü 2 2" xfId="57"/>
    <cellStyle name="Köprü 2_3X2,5 NHXMH" xfId="58"/>
    <cellStyle name="Köprü 3" xfId="59"/>
    <cellStyle name="Köprü 4" xfId="60"/>
    <cellStyle name="Kötü" xfId="61"/>
    <cellStyle name="Normal 10" xfId="62"/>
    <cellStyle name="Normal 10 2" xfId="63"/>
    <cellStyle name="Normal 109" xfId="64"/>
    <cellStyle name="Normal 109 2" xfId="65"/>
    <cellStyle name="Normal 109 2 2" xfId="66"/>
    <cellStyle name="Normal 109 3" xfId="67"/>
    <cellStyle name="Normal 11" xfId="68"/>
    <cellStyle name="Normal 11 2" xfId="69"/>
    <cellStyle name="Normal 12" xfId="70"/>
    <cellStyle name="Normal 12 2" xfId="71"/>
    <cellStyle name="Normal 13" xfId="72"/>
    <cellStyle name="Normal 14" xfId="73"/>
    <cellStyle name="Normal 14 2" xfId="74"/>
    <cellStyle name="Normal 14 2 2" xfId="75"/>
    <cellStyle name="Normal 14 2 2 2" xfId="76"/>
    <cellStyle name="Normal 14 2 3" xfId="77"/>
    <cellStyle name="Normal 14 3" xfId="78"/>
    <cellStyle name="Normal 14 3 2" xfId="79"/>
    <cellStyle name="Normal 14 4" xfId="80"/>
    <cellStyle name="Normal 14 4 2" xfId="81"/>
    <cellStyle name="Normal 14 5" xfId="82"/>
    <cellStyle name="Normal 14 5 2" xfId="83"/>
    <cellStyle name="Normal 14 5 3" xfId="84"/>
    <cellStyle name="Normal 14 6" xfId="85"/>
    <cellStyle name="Normal 14_3X2,5 NHXMH" xfId="86"/>
    <cellStyle name="Normal 15" xfId="87"/>
    <cellStyle name="Normal 16" xfId="88"/>
    <cellStyle name="Normal 17" xfId="89"/>
    <cellStyle name="Normal 18" xfId="90"/>
    <cellStyle name="Normal 19" xfId="91"/>
    <cellStyle name="Normal 2" xfId="92"/>
    <cellStyle name="Normal 2 2" xfId="93"/>
    <cellStyle name="Normal 2 2 2" xfId="94"/>
    <cellStyle name="Normal 2 3" xfId="95"/>
    <cellStyle name="Normal 2 3 2" xfId="96"/>
    <cellStyle name="Normal 2 4" xfId="97"/>
    <cellStyle name="Normal 2 4 2" xfId="98"/>
    <cellStyle name="Normal 2 5" xfId="99"/>
    <cellStyle name="Normal 2_3X2,5 NHXMH" xfId="100"/>
    <cellStyle name="Normal 20" xfId="101"/>
    <cellStyle name="Normal 20 2" xfId="102"/>
    <cellStyle name="Normal 20 2 2" xfId="103"/>
    <cellStyle name="Normal 20 3" xfId="104"/>
    <cellStyle name="Normal 3" xfId="105"/>
    <cellStyle name="Normal 3 2" xfId="106"/>
    <cellStyle name="Normal 4" xfId="107"/>
    <cellStyle name="Normal 5" xfId="108"/>
    <cellStyle name="Normal 5 2" xfId="109"/>
    <cellStyle name="Normal 5_3X2,5 NHXMH" xfId="110"/>
    <cellStyle name="Normal 6" xfId="111"/>
    <cellStyle name="Normal 6 2" xfId="112"/>
    <cellStyle name="Normal 6 3" xfId="113"/>
    <cellStyle name="Normal 7" xfId="114"/>
    <cellStyle name="Normal 8" xfId="115"/>
    <cellStyle name="Normal 9" xfId="116"/>
    <cellStyle name="Normal 9 2" xfId="117"/>
    <cellStyle name="Normal 9 2 2" xfId="118"/>
    <cellStyle name="Normal 9 3" xfId="119"/>
    <cellStyle name="Normal 9 3 2" xfId="120"/>
    <cellStyle name="Normal 9 4" xfId="121"/>
    <cellStyle name="Normal_KESIF" xfId="122"/>
    <cellStyle name="Normal_KESIF 2 2" xfId="123"/>
    <cellStyle name="Normal_KOÇ FİNANS TARİF KEŞİF (FİYATLI)" xfId="124"/>
    <cellStyle name="Normal_pendik coşkun21,10,03" xfId="125"/>
    <cellStyle name="Not" xfId="126"/>
    <cellStyle name="Nötr" xfId="127"/>
    <cellStyle name="Nötr 2" xfId="128"/>
    <cellStyle name="Currency" xfId="129"/>
    <cellStyle name="Currency [0]" xfId="130"/>
    <cellStyle name="ParaBirimi 2" xfId="131"/>
    <cellStyle name="ParaBirimi_TEB SEFAKÖY TEKLİF" xfId="132"/>
    <cellStyle name="Percent 2" xfId="133"/>
    <cellStyle name="Stil 1" xfId="134"/>
    <cellStyle name="Toplam" xfId="135"/>
    <cellStyle name="Uyarı Metni" xfId="136"/>
    <cellStyle name="Comma" xfId="137"/>
    <cellStyle name="Virgül 2" xfId="138"/>
    <cellStyle name="Virgül 2 2" xfId="139"/>
    <cellStyle name="Virgül 2 2 2" xfId="140"/>
    <cellStyle name="Virgül 2 2 2 2" xfId="141"/>
    <cellStyle name="Virgül 2 2 3" xfId="142"/>
    <cellStyle name="Virgül 2 3" xfId="143"/>
    <cellStyle name="Virgül 2 3 2" xfId="144"/>
    <cellStyle name="Virgül 2 4" xfId="145"/>
    <cellStyle name="Virgül 2 4 2" xfId="146"/>
    <cellStyle name="Virgül 2 5" xfId="147"/>
    <cellStyle name="Virgül 3" xfId="148"/>
    <cellStyle name="Virgül 3 2" xfId="149"/>
    <cellStyle name="Virgül 3 2 2" xfId="150"/>
    <cellStyle name="Virgül 3 2 2 2" xfId="151"/>
    <cellStyle name="Virgül 3 2 3" xfId="152"/>
    <cellStyle name="Virgül 3 3" xfId="153"/>
    <cellStyle name="Virgül 3 3 2" xfId="154"/>
    <cellStyle name="Virgül 3 3 2 2" xfId="155"/>
    <cellStyle name="Virgül 3 3 3" xfId="156"/>
    <cellStyle name="Virgül 3 4" xfId="157"/>
    <cellStyle name="Virgül 3 4 2" xfId="158"/>
    <cellStyle name="Virgül 3 5" xfId="159"/>
    <cellStyle name="Virgül 4" xfId="160"/>
    <cellStyle name="Virgül 4 2" xfId="161"/>
    <cellStyle name="Virgül 4 2 2" xfId="162"/>
    <cellStyle name="Virgül 4 2 2 2" xfId="163"/>
    <cellStyle name="Virgül 4 2 3" xfId="164"/>
    <cellStyle name="Virgül 4 3" xfId="165"/>
    <cellStyle name="Virgül 4 3 2" xfId="166"/>
    <cellStyle name="Virgül 4 4" xfId="167"/>
    <cellStyle name="Virgül 5" xfId="168"/>
    <cellStyle name="Virgül 6" xfId="169"/>
    <cellStyle name="Virgül 7" xfId="170"/>
    <cellStyle name="Vurgu1" xfId="171"/>
    <cellStyle name="Vurgu2" xfId="172"/>
    <cellStyle name="Vurgu3" xfId="173"/>
    <cellStyle name="Vurgu4" xfId="174"/>
    <cellStyle name="Vurgu5" xfId="175"/>
    <cellStyle name="Vurgu6" xfId="176"/>
    <cellStyle name="Percent" xfId="177"/>
    <cellStyle name="Yüzde 2" xfId="178"/>
    <cellStyle name="Yüzde 3" xfId="179"/>
    <cellStyle name="Yüzde 3 5" xfId="1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C16"/>
  <sheetViews>
    <sheetView showGridLines="0" tabSelected="1" zoomScalePageLayoutView="0" workbookViewId="0" topLeftCell="A1">
      <selection activeCell="A1" sqref="A1:C1"/>
    </sheetView>
  </sheetViews>
  <sheetFormatPr defaultColWidth="10.66015625" defaultRowHeight="12.75"/>
  <cols>
    <col min="1" max="1" width="15.83203125" style="17" customWidth="1"/>
    <col min="2" max="2" width="100.83203125" style="17" customWidth="1"/>
    <col min="3" max="3" width="50.83203125" style="20" customWidth="1"/>
    <col min="4" max="4" width="17.16015625" style="9" bestFit="1" customWidth="1"/>
    <col min="5" max="16384" width="10.66015625" style="9" customWidth="1"/>
  </cols>
  <sheetData>
    <row r="1" spans="1:3" s="7" customFormat="1" ht="47.25" customHeight="1" thickTop="1">
      <c r="A1" s="411" t="s">
        <v>803</v>
      </c>
      <c r="B1" s="412"/>
      <c r="C1" s="413"/>
    </row>
    <row r="2" spans="1:3" s="7" customFormat="1" ht="37.5" customHeight="1">
      <c r="A2" s="414" t="s">
        <v>8</v>
      </c>
      <c r="B2" s="415"/>
      <c r="C2" s="416"/>
    </row>
    <row r="3" spans="1:3" s="7" customFormat="1" ht="24" customHeight="1">
      <c r="A3" s="417"/>
      <c r="B3" s="418"/>
      <c r="C3" s="419"/>
    </row>
    <row r="4" spans="1:3" ht="62.25" customHeight="1">
      <c r="A4" s="192" t="s">
        <v>9</v>
      </c>
      <c r="B4" s="8" t="s">
        <v>10</v>
      </c>
      <c r="C4" s="193" t="s">
        <v>11</v>
      </c>
    </row>
    <row r="5" spans="1:3" ht="34.5" customHeight="1">
      <c r="A5" s="194" t="s">
        <v>12</v>
      </c>
      <c r="B5" s="10" t="s">
        <v>189</v>
      </c>
      <c r="C5" s="195">
        <f>'SIHHİ TESİSATI'!G98</f>
        <v>844002.4984999999</v>
      </c>
    </row>
    <row r="6" spans="1:3" ht="34.5" customHeight="1">
      <c r="A6" s="194" t="s">
        <v>13</v>
      </c>
      <c r="B6" s="10" t="s">
        <v>188</v>
      </c>
      <c r="C6" s="195">
        <f>'ISITMA SOĞUTMA TESİSATI'!G154</f>
        <v>1380712.662</v>
      </c>
    </row>
    <row r="7" spans="1:3" ht="34.5" customHeight="1">
      <c r="A7" s="194" t="s">
        <v>14</v>
      </c>
      <c r="B7" s="10" t="s">
        <v>0</v>
      </c>
      <c r="C7" s="195">
        <f>'YANGIN TESİSATI'!G126</f>
        <v>329574.6625</v>
      </c>
    </row>
    <row r="8" spans="1:3" ht="34.5" customHeight="1">
      <c r="A8" s="194" t="s">
        <v>15</v>
      </c>
      <c r="B8" s="10" t="s">
        <v>187</v>
      </c>
      <c r="C8" s="195">
        <f>'HAVALANDIRMA TESİSATI'!G147</f>
        <v>5889892.05</v>
      </c>
    </row>
    <row r="9" spans="1:3" ht="20.25" customHeight="1">
      <c r="A9" s="420"/>
      <c r="B9" s="421"/>
      <c r="C9" s="422"/>
    </row>
    <row r="10" spans="1:3" s="11" customFormat="1" ht="34.5" customHeight="1" thickBot="1">
      <c r="A10" s="423" t="s">
        <v>16</v>
      </c>
      <c r="B10" s="424"/>
      <c r="C10" s="196">
        <f>SUM(C5:C8)</f>
        <v>8444181.873</v>
      </c>
    </row>
    <row r="11" spans="1:3" ht="24.75" thickTop="1">
      <c r="A11" s="12"/>
      <c r="B11" s="13"/>
      <c r="C11" s="14"/>
    </row>
    <row r="12" spans="1:3" ht="24">
      <c r="A12" s="12"/>
      <c r="B12" s="15"/>
      <c r="C12" s="16"/>
    </row>
    <row r="13" spans="1:3" ht="24">
      <c r="A13" s="12"/>
      <c r="B13" s="12"/>
      <c r="C13" s="16"/>
    </row>
    <row r="14" ht="24">
      <c r="C14" s="18"/>
    </row>
    <row r="15" ht="24">
      <c r="B15" s="19"/>
    </row>
    <row r="16" ht="24">
      <c r="B16" s="19"/>
    </row>
  </sheetData>
  <sheetProtection/>
  <mergeCells count="5">
    <mergeCell ref="A1:C1"/>
    <mergeCell ref="A2:C2"/>
    <mergeCell ref="A3:C3"/>
    <mergeCell ref="A9:C9"/>
    <mergeCell ref="A10:B10"/>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paperSize="9" scale="86"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G98"/>
  <sheetViews>
    <sheetView zoomScale="90" zoomScaleNormal="90" zoomScalePageLayoutView="0" workbookViewId="0" topLeftCell="A1">
      <selection activeCell="A1" sqref="A1:G1"/>
    </sheetView>
  </sheetViews>
  <sheetFormatPr defaultColWidth="9.33203125" defaultRowHeight="12.75" outlineLevelRow="2"/>
  <cols>
    <col min="1" max="1" width="12.83203125" style="134" customWidth="1"/>
    <col min="2" max="2" width="17.33203125" style="118" customWidth="1"/>
    <col min="3" max="3" width="108" style="84" customWidth="1"/>
    <col min="4" max="4" width="13.5" style="80" customWidth="1"/>
    <col min="5" max="5" width="11.16015625" style="80" customWidth="1"/>
    <col min="6" max="6" width="20.83203125" style="124" customWidth="1"/>
    <col min="7" max="7" width="23.83203125" style="84" customWidth="1"/>
    <col min="8" max="10" width="9.33203125" style="4" customWidth="1"/>
    <col min="11" max="16384" width="9.33203125" style="4" customWidth="1"/>
  </cols>
  <sheetData>
    <row r="1" spans="1:7" s="24" customFormat="1" ht="33" customHeight="1" thickBot="1" thickTop="1">
      <c r="A1" s="425" t="s">
        <v>804</v>
      </c>
      <c r="B1" s="426"/>
      <c r="C1" s="426"/>
      <c r="D1" s="426"/>
      <c r="E1" s="426"/>
      <c r="F1" s="426"/>
      <c r="G1" s="427"/>
    </row>
    <row r="2" spans="1:7" s="25" customFormat="1" ht="66" customHeight="1">
      <c r="A2" s="131" t="s">
        <v>30</v>
      </c>
      <c r="B2" s="46" t="s">
        <v>31</v>
      </c>
      <c r="C2" s="46" t="s">
        <v>32</v>
      </c>
      <c r="D2" s="102" t="s">
        <v>34</v>
      </c>
      <c r="E2" s="48" t="s">
        <v>36</v>
      </c>
      <c r="F2" s="119" t="s">
        <v>35</v>
      </c>
      <c r="G2" s="50" t="s">
        <v>37</v>
      </c>
    </row>
    <row r="3" spans="1:7" s="24" customFormat="1" ht="16.5" customHeight="1" outlineLevel="2">
      <c r="A3" s="180" t="s">
        <v>12</v>
      </c>
      <c r="B3" s="388" t="s">
        <v>732</v>
      </c>
      <c r="C3" s="168" t="s">
        <v>93</v>
      </c>
      <c r="D3" s="189"/>
      <c r="E3" s="156"/>
      <c r="F3" s="157"/>
      <c r="G3" s="158"/>
    </row>
    <row r="4" spans="1:7" s="24" customFormat="1" ht="13.5" outlineLevel="2">
      <c r="A4" s="130" t="s">
        <v>41</v>
      </c>
      <c r="B4" s="389" t="s">
        <v>94</v>
      </c>
      <c r="C4" s="285" t="s">
        <v>731</v>
      </c>
      <c r="D4" s="135">
        <v>157</v>
      </c>
      <c r="E4" s="104" t="s">
        <v>20</v>
      </c>
      <c r="F4" s="97">
        <v>157.73</v>
      </c>
      <c r="G4" s="98">
        <f>D4*F4</f>
        <v>24763.609999999997</v>
      </c>
    </row>
    <row r="5" spans="1:7" s="24" customFormat="1" ht="13.5" outlineLevel="2">
      <c r="A5" s="130" t="s">
        <v>42</v>
      </c>
      <c r="B5" s="389" t="s">
        <v>745</v>
      </c>
      <c r="C5" s="285" t="s">
        <v>746</v>
      </c>
      <c r="D5" s="135">
        <v>3</v>
      </c>
      <c r="E5" s="104" t="s">
        <v>20</v>
      </c>
      <c r="F5" s="97">
        <v>163.43</v>
      </c>
      <c r="G5" s="98">
        <f>D5*F5</f>
        <v>490.29</v>
      </c>
    </row>
    <row r="6" spans="1:7" s="24" customFormat="1" ht="13.5" outlineLevel="2">
      <c r="A6" s="130" t="s">
        <v>43</v>
      </c>
      <c r="B6" s="159" t="s">
        <v>95</v>
      </c>
      <c r="C6" s="285" t="s">
        <v>734</v>
      </c>
      <c r="D6" s="135">
        <v>12</v>
      </c>
      <c r="E6" s="104" t="s">
        <v>20</v>
      </c>
      <c r="F6" s="97">
        <v>232.74</v>
      </c>
      <c r="G6" s="98">
        <f aca="true" t="shared" si="0" ref="G6:G23">D6*F6</f>
        <v>2792.88</v>
      </c>
    </row>
    <row r="7" spans="1:7" s="24" customFormat="1" ht="13.5" outlineLevel="2">
      <c r="A7" s="130"/>
      <c r="B7" s="159"/>
      <c r="C7" s="285" t="s">
        <v>733</v>
      </c>
      <c r="D7" s="135"/>
      <c r="E7" s="104"/>
      <c r="F7" s="97"/>
      <c r="G7" s="98"/>
    </row>
    <row r="8" spans="1:7" s="24" customFormat="1" ht="13.5" outlineLevel="2">
      <c r="A8" s="130" t="s">
        <v>44</v>
      </c>
      <c r="B8" s="159" t="s">
        <v>96</v>
      </c>
      <c r="C8" s="285" t="s">
        <v>735</v>
      </c>
      <c r="D8" s="135">
        <v>12</v>
      </c>
      <c r="E8" s="104" t="s">
        <v>40</v>
      </c>
      <c r="F8" s="97">
        <v>720.54</v>
      </c>
      <c r="G8" s="98">
        <f t="shared" si="0"/>
        <v>8646.48</v>
      </c>
    </row>
    <row r="9" spans="1:7" s="24" customFormat="1" ht="13.5" outlineLevel="2">
      <c r="A9" s="130" t="s">
        <v>149</v>
      </c>
      <c r="B9" s="159" t="s">
        <v>3</v>
      </c>
      <c r="C9" s="2" t="s">
        <v>145</v>
      </c>
      <c r="D9" s="135">
        <v>247</v>
      </c>
      <c r="E9" s="104" t="s">
        <v>40</v>
      </c>
      <c r="F9" s="97">
        <v>720.55</v>
      </c>
      <c r="G9" s="98">
        <f t="shared" si="0"/>
        <v>177975.84999999998</v>
      </c>
    </row>
    <row r="10" spans="1:7" s="24" customFormat="1" ht="13.5" outlineLevel="2">
      <c r="A10" s="130" t="s">
        <v>45</v>
      </c>
      <c r="B10" s="159" t="s">
        <v>147</v>
      </c>
      <c r="C10" s="368" t="s">
        <v>736</v>
      </c>
      <c r="D10" s="135">
        <v>1</v>
      </c>
      <c r="E10" s="104" t="s">
        <v>20</v>
      </c>
      <c r="F10" s="97">
        <v>169.31</v>
      </c>
      <c r="G10" s="98">
        <f t="shared" si="0"/>
        <v>169.31</v>
      </c>
    </row>
    <row r="11" spans="1:7" s="24" customFormat="1" ht="13.5" outlineLevel="2">
      <c r="A11" s="130" t="s">
        <v>46</v>
      </c>
      <c r="B11" s="159" t="s">
        <v>148</v>
      </c>
      <c r="C11" s="285" t="s">
        <v>737</v>
      </c>
      <c r="D11" s="135">
        <v>1</v>
      </c>
      <c r="E11" s="104" t="s">
        <v>20</v>
      </c>
      <c r="F11" s="97">
        <v>311.53</v>
      </c>
      <c r="G11" s="98">
        <f t="shared" si="0"/>
        <v>311.53</v>
      </c>
    </row>
    <row r="12" spans="1:7" s="24" customFormat="1" ht="13.5" outlineLevel="2">
      <c r="A12" s="130" t="s">
        <v>47</v>
      </c>
      <c r="B12" s="390" t="s">
        <v>4</v>
      </c>
      <c r="C12" s="40" t="s">
        <v>97</v>
      </c>
      <c r="D12" s="135">
        <v>63</v>
      </c>
      <c r="E12" s="104" t="s">
        <v>20</v>
      </c>
      <c r="F12" s="97">
        <v>118.04</v>
      </c>
      <c r="G12" s="98">
        <f t="shared" si="0"/>
        <v>7436.52</v>
      </c>
    </row>
    <row r="13" spans="1:7" s="24" customFormat="1" ht="13.5" outlineLevel="2">
      <c r="A13" s="130" t="s">
        <v>48</v>
      </c>
      <c r="B13" s="390" t="s">
        <v>98</v>
      </c>
      <c r="C13" s="40" t="s">
        <v>99</v>
      </c>
      <c r="D13" s="135">
        <v>259</v>
      </c>
      <c r="E13" s="104" t="s">
        <v>20</v>
      </c>
      <c r="F13" s="120">
        <v>64.14</v>
      </c>
      <c r="G13" s="98">
        <f t="shared" si="0"/>
        <v>16612.26</v>
      </c>
    </row>
    <row r="14" spans="1:7" s="24" customFormat="1" ht="13.5" outlineLevel="2">
      <c r="A14" s="130" t="s">
        <v>150</v>
      </c>
      <c r="B14" s="140" t="s">
        <v>5</v>
      </c>
      <c r="C14" s="2" t="s">
        <v>146</v>
      </c>
      <c r="D14" s="135">
        <v>154</v>
      </c>
      <c r="E14" s="104" t="s">
        <v>20</v>
      </c>
      <c r="F14" s="99">
        <v>1016.3</v>
      </c>
      <c r="G14" s="98">
        <f t="shared" si="0"/>
        <v>156510.19999999998</v>
      </c>
    </row>
    <row r="15" spans="1:7" s="24" customFormat="1" ht="13.5" outlineLevel="2">
      <c r="A15" s="130" t="s">
        <v>49</v>
      </c>
      <c r="B15" s="390" t="s">
        <v>738</v>
      </c>
      <c r="C15" s="40" t="s">
        <v>100</v>
      </c>
      <c r="D15" s="135">
        <v>173</v>
      </c>
      <c r="E15" s="104" t="s">
        <v>20</v>
      </c>
      <c r="F15" s="99">
        <v>74.16</v>
      </c>
      <c r="G15" s="98">
        <f t="shared" si="0"/>
        <v>12829.68</v>
      </c>
    </row>
    <row r="16" spans="1:7" s="24" customFormat="1" ht="13.5" outlineLevel="2">
      <c r="A16" s="130" t="s">
        <v>50</v>
      </c>
      <c r="B16" s="140" t="s">
        <v>101</v>
      </c>
      <c r="C16" s="40" t="s">
        <v>102</v>
      </c>
      <c r="D16" s="135">
        <v>385</v>
      </c>
      <c r="E16" s="104" t="s">
        <v>20</v>
      </c>
      <c r="F16" s="99">
        <v>28.7</v>
      </c>
      <c r="G16" s="98">
        <f t="shared" si="0"/>
        <v>11049.5</v>
      </c>
    </row>
    <row r="17" spans="1:7" s="24" customFormat="1" ht="13.5" outlineLevel="2">
      <c r="A17" s="130" t="s">
        <v>51</v>
      </c>
      <c r="B17" s="159" t="s">
        <v>103</v>
      </c>
      <c r="C17" s="368" t="s">
        <v>741</v>
      </c>
      <c r="D17" s="135">
        <v>12</v>
      </c>
      <c r="E17" s="104" t="s">
        <v>20</v>
      </c>
      <c r="F17" s="99">
        <v>258.78</v>
      </c>
      <c r="G17" s="98">
        <f t="shared" si="0"/>
        <v>3105.3599999999997</v>
      </c>
    </row>
    <row r="18" spans="1:7" s="24" customFormat="1" ht="13.5" outlineLevel="2">
      <c r="A18" s="130" t="s">
        <v>52</v>
      </c>
      <c r="B18" s="389" t="s">
        <v>742</v>
      </c>
      <c r="C18" s="368" t="s">
        <v>740</v>
      </c>
      <c r="D18" s="135">
        <v>12</v>
      </c>
      <c r="E18" s="104" t="s">
        <v>20</v>
      </c>
      <c r="F18" s="99">
        <v>340.61</v>
      </c>
      <c r="G18" s="98">
        <f>D18*F18</f>
        <v>4087.32</v>
      </c>
    </row>
    <row r="19" spans="1:7" s="24" customFormat="1" ht="13.5" outlineLevel="2">
      <c r="A19" s="130" t="s">
        <v>151</v>
      </c>
      <c r="B19" s="390" t="s">
        <v>744</v>
      </c>
      <c r="C19" s="368" t="s">
        <v>743</v>
      </c>
      <c r="D19" s="135">
        <v>7</v>
      </c>
      <c r="E19" s="104" t="s">
        <v>20</v>
      </c>
      <c r="F19" s="99">
        <v>28.75</v>
      </c>
      <c r="G19" s="98">
        <f t="shared" si="0"/>
        <v>201.25</v>
      </c>
    </row>
    <row r="20" spans="1:7" ht="12.75">
      <c r="A20" s="130" t="s">
        <v>53</v>
      </c>
      <c r="B20" s="140" t="s">
        <v>104</v>
      </c>
      <c r="C20" s="40" t="s">
        <v>105</v>
      </c>
      <c r="D20" s="135">
        <v>63</v>
      </c>
      <c r="E20" s="104" t="s">
        <v>20</v>
      </c>
      <c r="F20" s="1">
        <v>317.03</v>
      </c>
      <c r="G20" s="98">
        <f t="shared" si="0"/>
        <v>19972.89</v>
      </c>
    </row>
    <row r="21" spans="1:7" ht="12.75">
      <c r="A21" s="130" t="s">
        <v>54</v>
      </c>
      <c r="B21" s="140" t="s">
        <v>106</v>
      </c>
      <c r="C21" s="40" t="s">
        <v>107</v>
      </c>
      <c r="D21" s="135">
        <v>63</v>
      </c>
      <c r="E21" s="104" t="s">
        <v>20</v>
      </c>
      <c r="F21" s="99">
        <v>839.78</v>
      </c>
      <c r="G21" s="98">
        <f t="shared" si="0"/>
        <v>52906.14</v>
      </c>
    </row>
    <row r="22" spans="1:7" ht="12.75">
      <c r="A22" s="130" t="s">
        <v>55</v>
      </c>
      <c r="B22" s="390" t="s">
        <v>739</v>
      </c>
      <c r="C22" s="40" t="s">
        <v>108</v>
      </c>
      <c r="D22" s="135">
        <v>7</v>
      </c>
      <c r="E22" s="104" t="s">
        <v>20</v>
      </c>
      <c r="F22" s="1">
        <v>284.1</v>
      </c>
      <c r="G22" s="98">
        <f t="shared" si="0"/>
        <v>1988.7000000000003</v>
      </c>
    </row>
    <row r="23" spans="1:7" s="24" customFormat="1" ht="13.5" outlineLevel="2">
      <c r="A23" s="130" t="s">
        <v>56</v>
      </c>
      <c r="B23" s="114" t="s">
        <v>6</v>
      </c>
      <c r="C23" s="40" t="s">
        <v>2</v>
      </c>
      <c r="D23" s="135">
        <v>52</v>
      </c>
      <c r="E23" s="104" t="s">
        <v>20</v>
      </c>
      <c r="F23" s="99">
        <v>36.21</v>
      </c>
      <c r="G23" s="98">
        <f t="shared" si="0"/>
        <v>1882.92</v>
      </c>
    </row>
    <row r="24" spans="1:7" s="24" customFormat="1" ht="13.5" outlineLevel="2">
      <c r="A24" s="130"/>
      <c r="B24" s="109"/>
      <c r="C24" s="81"/>
      <c r="D24" s="91"/>
      <c r="E24" s="104"/>
      <c r="F24" s="99"/>
      <c r="G24" s="98"/>
    </row>
    <row r="25" spans="1:7" s="24" customFormat="1" ht="15" customHeight="1" outlineLevel="2">
      <c r="A25" s="172" t="s">
        <v>316</v>
      </c>
      <c r="B25" s="160"/>
      <c r="C25" s="141" t="s">
        <v>109</v>
      </c>
      <c r="D25" s="142"/>
      <c r="E25" s="137"/>
      <c r="F25" s="138"/>
      <c r="G25" s="139"/>
    </row>
    <row r="26" spans="1:7" s="24" customFormat="1" ht="30.75" customHeight="1" outlineLevel="2">
      <c r="A26" s="173" t="s">
        <v>83</v>
      </c>
      <c r="B26" s="143" t="s">
        <v>110</v>
      </c>
      <c r="C26" s="144" t="s">
        <v>117</v>
      </c>
      <c r="D26" s="145">
        <v>364</v>
      </c>
      <c r="E26" s="146" t="s">
        <v>1</v>
      </c>
      <c r="F26" s="97">
        <v>7.5</v>
      </c>
      <c r="G26" s="98">
        <f aca="true" t="shared" si="1" ref="G26:G31">D26*F26</f>
        <v>2730</v>
      </c>
    </row>
    <row r="27" spans="1:7" s="24" customFormat="1" ht="24.75" customHeight="1" outlineLevel="2">
      <c r="A27" s="173" t="s">
        <v>84</v>
      </c>
      <c r="B27" s="143" t="s">
        <v>111</v>
      </c>
      <c r="C27" s="144" t="s">
        <v>118</v>
      </c>
      <c r="D27" s="91">
        <v>218</v>
      </c>
      <c r="E27" s="146" t="s">
        <v>1</v>
      </c>
      <c r="F27" s="99">
        <v>11.3</v>
      </c>
      <c r="G27" s="98">
        <f t="shared" si="1"/>
        <v>2463.4</v>
      </c>
    </row>
    <row r="28" spans="1:7" s="24" customFormat="1" ht="24" customHeight="1" outlineLevel="2">
      <c r="A28" s="173" t="s">
        <v>152</v>
      </c>
      <c r="B28" s="143" t="s">
        <v>112</v>
      </c>
      <c r="C28" s="144" t="s">
        <v>119</v>
      </c>
      <c r="D28" s="91">
        <v>1124</v>
      </c>
      <c r="E28" s="146" t="s">
        <v>1</v>
      </c>
      <c r="F28" s="99">
        <v>19.16</v>
      </c>
      <c r="G28" s="98">
        <f t="shared" si="1"/>
        <v>21535.84</v>
      </c>
    </row>
    <row r="29" spans="1:7" s="24" customFormat="1" ht="25.5" customHeight="1" outlineLevel="2">
      <c r="A29" s="173" t="s">
        <v>153</v>
      </c>
      <c r="B29" s="143" t="s">
        <v>114</v>
      </c>
      <c r="C29" s="171" t="s">
        <v>144</v>
      </c>
      <c r="D29" s="79">
        <v>210</v>
      </c>
      <c r="E29" s="146" t="s">
        <v>1</v>
      </c>
      <c r="F29" s="99">
        <v>21.29</v>
      </c>
      <c r="G29" s="98">
        <f t="shared" si="1"/>
        <v>4470.9</v>
      </c>
    </row>
    <row r="30" spans="1:7" s="24" customFormat="1" ht="25.5" customHeight="1" outlineLevel="2">
      <c r="A30" s="173" t="s">
        <v>154</v>
      </c>
      <c r="B30" s="143" t="s">
        <v>113</v>
      </c>
      <c r="C30" s="144" t="s">
        <v>120</v>
      </c>
      <c r="D30" s="91">
        <v>580</v>
      </c>
      <c r="E30" s="146" t="s">
        <v>1</v>
      </c>
      <c r="F30" s="99">
        <v>31.46</v>
      </c>
      <c r="G30" s="98">
        <f t="shared" si="1"/>
        <v>18246.8</v>
      </c>
    </row>
    <row r="31" spans="1:7" s="24" customFormat="1" ht="28.5" customHeight="1" outlineLevel="2">
      <c r="A31" s="381" t="s">
        <v>155</v>
      </c>
      <c r="B31" s="143" t="s">
        <v>113</v>
      </c>
      <c r="C31" s="144" t="s">
        <v>691</v>
      </c>
      <c r="D31" s="91">
        <v>126</v>
      </c>
      <c r="E31" s="146" t="s">
        <v>1</v>
      </c>
      <c r="F31" s="99">
        <v>48.6</v>
      </c>
      <c r="G31" s="98">
        <f t="shared" si="1"/>
        <v>6123.6</v>
      </c>
    </row>
    <row r="32" spans="1:7" s="24" customFormat="1" ht="25.5" customHeight="1" outlineLevel="2">
      <c r="A32" s="381" t="s">
        <v>690</v>
      </c>
      <c r="B32" s="143" t="s">
        <v>7</v>
      </c>
      <c r="C32" s="2" t="s">
        <v>115</v>
      </c>
      <c r="D32" s="91"/>
      <c r="E32" s="104"/>
      <c r="F32" s="99"/>
      <c r="G32" s="98"/>
    </row>
    <row r="33" spans="1:7" s="24" customFormat="1" ht="15" outlineLevel="2">
      <c r="A33" s="173"/>
      <c r="B33" s="161"/>
      <c r="C33" s="2" t="s">
        <v>116</v>
      </c>
      <c r="D33" s="93">
        <v>0.35</v>
      </c>
      <c r="E33" s="107"/>
      <c r="F33" s="99"/>
      <c r="G33" s="98">
        <f>(G26+G27+G28+G29+G30+G31)*D33</f>
        <v>19449.689</v>
      </c>
    </row>
    <row r="34" spans="1:7" s="24" customFormat="1" ht="15" outlineLevel="2">
      <c r="A34" s="173"/>
      <c r="B34" s="161"/>
      <c r="C34" s="2"/>
      <c r="D34" s="93"/>
      <c r="E34" s="107"/>
      <c r="F34" s="99"/>
      <c r="G34" s="98"/>
    </row>
    <row r="35" spans="1:7" s="24" customFormat="1" ht="15" customHeight="1" outlineLevel="2">
      <c r="A35" s="174" t="s">
        <v>445</v>
      </c>
      <c r="B35" s="160"/>
      <c r="C35" s="141" t="s">
        <v>121</v>
      </c>
      <c r="D35" s="170"/>
      <c r="E35" s="147"/>
      <c r="F35" s="148"/>
      <c r="G35" s="139"/>
    </row>
    <row r="36" spans="1:7" s="24" customFormat="1" ht="13.5" outlineLevel="2">
      <c r="A36" s="173" t="s">
        <v>64</v>
      </c>
      <c r="B36" s="149" t="s">
        <v>692</v>
      </c>
      <c r="C36" s="368" t="s">
        <v>693</v>
      </c>
      <c r="D36" s="91">
        <v>520</v>
      </c>
      <c r="E36" s="146" t="s">
        <v>1</v>
      </c>
      <c r="F36" s="99">
        <v>14.54</v>
      </c>
      <c r="G36" s="98">
        <f>D36*F36</f>
        <v>7560.799999999999</v>
      </c>
    </row>
    <row r="37" spans="1:7" s="24" customFormat="1" ht="13.5" outlineLevel="2">
      <c r="A37" s="173" t="s">
        <v>65</v>
      </c>
      <c r="B37" s="150" t="s">
        <v>697</v>
      </c>
      <c r="C37" s="382" t="s">
        <v>696</v>
      </c>
      <c r="D37" s="91">
        <v>520</v>
      </c>
      <c r="E37" s="146" t="s">
        <v>1</v>
      </c>
      <c r="F37" s="99">
        <v>3.63</v>
      </c>
      <c r="G37" s="98">
        <f>D37*F37</f>
        <v>1887.6</v>
      </c>
    </row>
    <row r="38" spans="1:7" s="24" customFormat="1" ht="13.5" outlineLevel="2">
      <c r="A38" s="173" t="s">
        <v>66</v>
      </c>
      <c r="B38" s="149" t="s">
        <v>694</v>
      </c>
      <c r="C38" s="368" t="s">
        <v>695</v>
      </c>
      <c r="D38" s="91">
        <v>92</v>
      </c>
      <c r="E38" s="146" t="s">
        <v>1</v>
      </c>
      <c r="F38" s="99">
        <v>18.29</v>
      </c>
      <c r="G38" s="98">
        <f>D38*F38</f>
        <v>1682.6799999999998</v>
      </c>
    </row>
    <row r="39" spans="1:7" s="24" customFormat="1" ht="13.5" outlineLevel="2">
      <c r="A39" s="173" t="s">
        <v>67</v>
      </c>
      <c r="B39" s="150" t="s">
        <v>698</v>
      </c>
      <c r="C39" s="382" t="s">
        <v>699</v>
      </c>
      <c r="D39" s="91">
        <v>92</v>
      </c>
      <c r="E39" s="146" t="s">
        <v>1</v>
      </c>
      <c r="F39" s="99">
        <v>4.45</v>
      </c>
      <c r="G39" s="98">
        <f>D39*F39</f>
        <v>409.40000000000003</v>
      </c>
    </row>
    <row r="40" spans="1:7" s="24" customFormat="1" ht="13.5" outlineLevel="2">
      <c r="A40" s="173" t="s">
        <v>68</v>
      </c>
      <c r="B40" s="149" t="s">
        <v>171</v>
      </c>
      <c r="C40" s="40" t="s">
        <v>129</v>
      </c>
      <c r="D40" s="91">
        <v>284</v>
      </c>
      <c r="E40" s="146" t="s">
        <v>1</v>
      </c>
      <c r="F40" s="99">
        <v>24.05</v>
      </c>
      <c r="G40" s="98">
        <f aca="true" t="shared" si="2" ref="G40:G46">D40*F40</f>
        <v>6830.2</v>
      </c>
    </row>
    <row r="41" spans="1:7" s="24" customFormat="1" ht="13.5" outlineLevel="2">
      <c r="A41" s="173" t="s">
        <v>69</v>
      </c>
      <c r="B41" s="150" t="s">
        <v>123</v>
      </c>
      <c r="C41" s="169" t="s">
        <v>38</v>
      </c>
      <c r="D41" s="91">
        <v>284</v>
      </c>
      <c r="E41" s="146" t="s">
        <v>1</v>
      </c>
      <c r="F41" s="99">
        <v>4.95</v>
      </c>
      <c r="G41" s="98">
        <f t="shared" si="2"/>
        <v>1405.8</v>
      </c>
    </row>
    <row r="42" spans="1:7" s="24" customFormat="1" ht="13.5" outlineLevel="2">
      <c r="A42" s="173" t="s">
        <v>70</v>
      </c>
      <c r="B42" s="149" t="s">
        <v>172</v>
      </c>
      <c r="C42" s="40" t="s">
        <v>130</v>
      </c>
      <c r="D42" s="91">
        <v>122</v>
      </c>
      <c r="E42" s="146" t="s">
        <v>1</v>
      </c>
      <c r="F42" s="99">
        <v>30.1</v>
      </c>
      <c r="G42" s="98">
        <f t="shared" si="2"/>
        <v>3672.2000000000003</v>
      </c>
    </row>
    <row r="43" spans="1:7" s="24" customFormat="1" ht="13.5" outlineLevel="2">
      <c r="A43" s="173" t="s">
        <v>71</v>
      </c>
      <c r="B43" s="150" t="s">
        <v>124</v>
      </c>
      <c r="C43" s="169" t="s">
        <v>125</v>
      </c>
      <c r="D43" s="91">
        <v>122</v>
      </c>
      <c r="E43" s="146" t="s">
        <v>1</v>
      </c>
      <c r="F43" s="99">
        <v>5.81</v>
      </c>
      <c r="G43" s="98">
        <f t="shared" si="2"/>
        <v>708.8199999999999</v>
      </c>
    </row>
    <row r="44" spans="1:7" s="24" customFormat="1" ht="13.5" outlineLevel="2">
      <c r="A44" s="173" t="s">
        <v>72</v>
      </c>
      <c r="B44" s="149" t="s">
        <v>173</v>
      </c>
      <c r="C44" s="40" t="s">
        <v>131</v>
      </c>
      <c r="D44" s="91">
        <v>68</v>
      </c>
      <c r="E44" s="146" t="s">
        <v>1</v>
      </c>
      <c r="F44" s="99">
        <v>34.56</v>
      </c>
      <c r="G44" s="98">
        <f t="shared" si="2"/>
        <v>2350.08</v>
      </c>
    </row>
    <row r="45" spans="1:7" s="24" customFormat="1" ht="13.5" outlineLevel="2">
      <c r="A45" s="173" t="s">
        <v>180</v>
      </c>
      <c r="B45" s="150" t="s">
        <v>126</v>
      </c>
      <c r="C45" s="41" t="s">
        <v>39</v>
      </c>
      <c r="D45" s="91">
        <v>68</v>
      </c>
      <c r="E45" s="146" t="s">
        <v>1</v>
      </c>
      <c r="F45" s="99">
        <v>6.13</v>
      </c>
      <c r="G45" s="98">
        <f t="shared" si="2"/>
        <v>416.84</v>
      </c>
    </row>
    <row r="46" spans="1:7" s="24" customFormat="1" ht="13.5" outlineLevel="2">
      <c r="A46" s="173" t="s">
        <v>181</v>
      </c>
      <c r="B46" s="151" t="s">
        <v>174</v>
      </c>
      <c r="C46" s="40" t="s">
        <v>128</v>
      </c>
      <c r="D46" s="91">
        <v>320</v>
      </c>
      <c r="E46" s="146" t="s">
        <v>1</v>
      </c>
      <c r="F46" s="99">
        <v>44.06</v>
      </c>
      <c r="G46" s="98">
        <f t="shared" si="2"/>
        <v>14099.2</v>
      </c>
    </row>
    <row r="47" spans="1:7" s="24" customFormat="1" ht="13.5" outlineLevel="2">
      <c r="A47" s="173" t="s">
        <v>182</v>
      </c>
      <c r="B47" s="149" t="s">
        <v>122</v>
      </c>
      <c r="C47" s="41" t="s">
        <v>127</v>
      </c>
      <c r="D47" s="93">
        <v>0.3</v>
      </c>
      <c r="E47" s="176"/>
      <c r="F47" s="122"/>
      <c r="G47" s="177">
        <f>(G36+G38+G40+G42+G44+G46)*D47</f>
        <v>10858.548</v>
      </c>
    </row>
    <row r="48" spans="1:7" s="24" customFormat="1" ht="13.5" outlineLevel="2">
      <c r="A48" s="173"/>
      <c r="B48" s="150"/>
      <c r="C48" s="41"/>
      <c r="D48" s="175"/>
      <c r="E48" s="176"/>
      <c r="F48" s="122"/>
      <c r="G48" s="177"/>
    </row>
    <row r="49" spans="1:7" s="24" customFormat="1" ht="13.5" outlineLevel="2">
      <c r="A49" s="381" t="s">
        <v>183</v>
      </c>
      <c r="B49" s="383" t="s">
        <v>707</v>
      </c>
      <c r="C49" s="285" t="s">
        <v>706</v>
      </c>
      <c r="D49" s="175">
        <v>336</v>
      </c>
      <c r="E49" s="176" t="s">
        <v>1</v>
      </c>
      <c r="F49" s="122">
        <v>5.36</v>
      </c>
      <c r="G49" s="177">
        <f>D49*F49</f>
        <v>1800.96</v>
      </c>
    </row>
    <row r="50" spans="1:7" s="24" customFormat="1" ht="13.5" outlineLevel="2">
      <c r="A50" s="173"/>
      <c r="B50" s="152"/>
      <c r="C50" s="285" t="s">
        <v>701</v>
      </c>
      <c r="D50" s="175"/>
      <c r="E50" s="176"/>
      <c r="F50" s="122"/>
      <c r="G50" s="177"/>
    </row>
    <row r="51" spans="1:7" s="24" customFormat="1" ht="13.5" outlineLevel="2">
      <c r="A51" s="381" t="s">
        <v>190</v>
      </c>
      <c r="B51" s="152" t="s">
        <v>175</v>
      </c>
      <c r="C51" s="285" t="s">
        <v>700</v>
      </c>
      <c r="D51" s="175">
        <v>3721</v>
      </c>
      <c r="E51" s="176" t="s">
        <v>1</v>
      </c>
      <c r="F51" s="122">
        <v>8.33</v>
      </c>
      <c r="G51" s="177">
        <f>D51*F51</f>
        <v>30995.93</v>
      </c>
    </row>
    <row r="52" spans="1:7" s="24" customFormat="1" ht="13.5" outlineLevel="2">
      <c r="A52" s="173"/>
      <c r="B52" s="152"/>
      <c r="C52" s="285" t="s">
        <v>701</v>
      </c>
      <c r="D52" s="175"/>
      <c r="E52" s="176"/>
      <c r="F52" s="122"/>
      <c r="G52" s="177"/>
    </row>
    <row r="53" spans="1:7" s="24" customFormat="1" ht="13.5" outlineLevel="2">
      <c r="A53" s="381" t="s">
        <v>184</v>
      </c>
      <c r="B53" s="152" t="s">
        <v>176</v>
      </c>
      <c r="C53" s="285" t="s">
        <v>702</v>
      </c>
      <c r="D53" s="175">
        <v>146</v>
      </c>
      <c r="E53" s="176" t="s">
        <v>1</v>
      </c>
      <c r="F53" s="122">
        <v>11.88</v>
      </c>
      <c r="G53" s="177">
        <f>D53*F53</f>
        <v>1734.48</v>
      </c>
    </row>
    <row r="54" spans="1:7" s="24" customFormat="1" ht="13.5" outlineLevel="2">
      <c r="A54" s="173"/>
      <c r="B54" s="152"/>
      <c r="C54" s="285" t="s">
        <v>703</v>
      </c>
      <c r="D54" s="175"/>
      <c r="E54" s="176"/>
      <c r="F54" s="122"/>
      <c r="G54" s="177"/>
    </row>
    <row r="55" spans="1:7" s="24" customFormat="1" ht="13.5" outlineLevel="2">
      <c r="A55" s="381" t="s">
        <v>185</v>
      </c>
      <c r="B55" s="153" t="s">
        <v>177</v>
      </c>
      <c r="C55" s="285" t="s">
        <v>704</v>
      </c>
      <c r="D55" s="175">
        <v>128</v>
      </c>
      <c r="E55" s="176" t="s">
        <v>1</v>
      </c>
      <c r="F55" s="122">
        <v>16.86</v>
      </c>
      <c r="G55" s="177">
        <f>D55*F55</f>
        <v>2158.08</v>
      </c>
    </row>
    <row r="56" spans="1:7" s="24" customFormat="1" ht="13.5" outlineLevel="2">
      <c r="A56" s="173"/>
      <c r="B56" s="153"/>
      <c r="C56" s="285" t="s">
        <v>703</v>
      </c>
      <c r="D56" s="175"/>
      <c r="E56" s="176"/>
      <c r="F56" s="122"/>
      <c r="G56" s="177"/>
    </row>
    <row r="57" spans="1:7" s="24" customFormat="1" ht="13.5" outlineLevel="2">
      <c r="A57" s="381" t="s">
        <v>708</v>
      </c>
      <c r="B57" s="153" t="s">
        <v>178</v>
      </c>
      <c r="C57" s="285" t="s">
        <v>705</v>
      </c>
      <c r="D57" s="175">
        <v>162</v>
      </c>
      <c r="E57" s="176" t="s">
        <v>1</v>
      </c>
      <c r="F57" s="122">
        <v>25.01</v>
      </c>
      <c r="G57" s="177">
        <f>D57*F57</f>
        <v>4051.6200000000003</v>
      </c>
    </row>
    <row r="58" spans="1:7" s="24" customFormat="1" ht="13.5" outlineLevel="2">
      <c r="A58" s="173"/>
      <c r="B58" s="153"/>
      <c r="C58" s="285" t="s">
        <v>703</v>
      </c>
      <c r="D58" s="175"/>
      <c r="E58" s="176"/>
      <c r="F58" s="122"/>
      <c r="G58" s="177"/>
    </row>
    <row r="59" spans="1:7" s="24" customFormat="1" ht="13.5" outlineLevel="2">
      <c r="A59" s="381" t="s">
        <v>709</v>
      </c>
      <c r="B59" s="150" t="s">
        <v>179</v>
      </c>
      <c r="C59" s="41" t="s">
        <v>127</v>
      </c>
      <c r="D59" s="93">
        <v>0.45</v>
      </c>
      <c r="E59" s="176"/>
      <c r="F59" s="122"/>
      <c r="G59" s="177">
        <f>(G49+G51+G53+G55+G57)*D59</f>
        <v>18333.481500000005</v>
      </c>
    </row>
    <row r="60" spans="1:7" s="24" customFormat="1" ht="15" outlineLevel="2">
      <c r="A60" s="130"/>
      <c r="B60" s="161"/>
      <c r="C60" s="2"/>
      <c r="D60" s="179"/>
      <c r="E60" s="178"/>
      <c r="F60" s="122"/>
      <c r="G60" s="177"/>
    </row>
    <row r="61" spans="1:7" s="24" customFormat="1" ht="17.25" outlineLevel="2">
      <c r="A61" s="172" t="s">
        <v>469</v>
      </c>
      <c r="B61" s="163"/>
      <c r="C61" s="182" t="s">
        <v>186</v>
      </c>
      <c r="D61" s="162"/>
      <c r="E61" s="147"/>
      <c r="F61" s="148"/>
      <c r="G61" s="139"/>
    </row>
    <row r="62" spans="1:7" s="24" customFormat="1" ht="17.25" outlineLevel="2">
      <c r="A62" s="384"/>
      <c r="B62" s="149"/>
      <c r="C62" s="385"/>
      <c r="D62" s="79"/>
      <c r="E62" s="107"/>
      <c r="F62" s="99"/>
      <c r="G62" s="98"/>
    </row>
    <row r="63" spans="1:7" s="24" customFormat="1" ht="14.25" customHeight="1" outlineLevel="2">
      <c r="A63" s="130" t="s">
        <v>85</v>
      </c>
      <c r="B63" s="143" t="s">
        <v>495</v>
      </c>
      <c r="C63" s="164" t="s">
        <v>710</v>
      </c>
      <c r="D63" s="79">
        <v>68</v>
      </c>
      <c r="E63" s="104" t="s">
        <v>20</v>
      </c>
      <c r="F63" s="99">
        <v>25.23</v>
      </c>
      <c r="G63" s="98">
        <f>D63*F63</f>
        <v>1715.64</v>
      </c>
    </row>
    <row r="64" spans="1:7" s="24" customFormat="1" ht="14.25" customHeight="1" outlineLevel="2">
      <c r="A64" s="130" t="s">
        <v>86</v>
      </c>
      <c r="B64" s="143" t="s">
        <v>712</v>
      </c>
      <c r="C64" s="164" t="s">
        <v>711</v>
      </c>
      <c r="D64" s="79">
        <v>126</v>
      </c>
      <c r="E64" s="104" t="s">
        <v>20</v>
      </c>
      <c r="F64" s="99">
        <v>31.51</v>
      </c>
      <c r="G64" s="98">
        <f>D64*F64</f>
        <v>3970.26</v>
      </c>
    </row>
    <row r="65" spans="1:7" s="24" customFormat="1" ht="14.25" customHeight="1" outlineLevel="2">
      <c r="A65" s="130" t="s">
        <v>87</v>
      </c>
      <c r="B65" s="143" t="s">
        <v>132</v>
      </c>
      <c r="C65" s="164" t="s">
        <v>57</v>
      </c>
      <c r="D65" s="79">
        <v>78</v>
      </c>
      <c r="E65" s="104" t="s">
        <v>20</v>
      </c>
      <c r="F65" s="99">
        <v>45.69</v>
      </c>
      <c r="G65" s="98">
        <f aca="true" t="shared" si="3" ref="G65:G84">D65*F65</f>
        <v>3563.8199999999997</v>
      </c>
    </row>
    <row r="66" spans="1:7" s="24" customFormat="1" ht="14.25" customHeight="1" outlineLevel="2">
      <c r="A66" s="130" t="s">
        <v>159</v>
      </c>
      <c r="B66" s="143" t="s">
        <v>133</v>
      </c>
      <c r="C66" s="164" t="s">
        <v>134</v>
      </c>
      <c r="D66" s="79">
        <v>52</v>
      </c>
      <c r="E66" s="104" t="s">
        <v>20</v>
      </c>
      <c r="F66" s="99">
        <v>72.34</v>
      </c>
      <c r="G66" s="98">
        <f t="shared" si="3"/>
        <v>3761.6800000000003</v>
      </c>
    </row>
    <row r="67" spans="1:7" s="24" customFormat="1" ht="13.5" outlineLevel="2">
      <c r="A67" s="130" t="s">
        <v>160</v>
      </c>
      <c r="B67" s="143" t="s">
        <v>135</v>
      </c>
      <c r="C67" s="164" t="s">
        <v>136</v>
      </c>
      <c r="D67" s="79">
        <v>21</v>
      </c>
      <c r="E67" s="104" t="s">
        <v>20</v>
      </c>
      <c r="F67" s="99">
        <v>96.38</v>
      </c>
      <c r="G67" s="98">
        <f t="shared" si="3"/>
        <v>2023.98</v>
      </c>
    </row>
    <row r="68" spans="1:7" s="24" customFormat="1" ht="13.5" outlineLevel="2">
      <c r="A68" s="130" t="s">
        <v>161</v>
      </c>
      <c r="B68" s="143" t="s">
        <v>137</v>
      </c>
      <c r="C68" s="164" t="s">
        <v>58</v>
      </c>
      <c r="D68" s="79">
        <v>62</v>
      </c>
      <c r="E68" s="104" t="s">
        <v>20</v>
      </c>
      <c r="F68" s="99">
        <v>139.41</v>
      </c>
      <c r="G68" s="98">
        <f t="shared" si="3"/>
        <v>8643.42</v>
      </c>
    </row>
    <row r="69" spans="1:7" s="24" customFormat="1" ht="13.5" outlineLevel="2">
      <c r="A69" s="130" t="s">
        <v>162</v>
      </c>
      <c r="B69" s="165" t="s">
        <v>138</v>
      </c>
      <c r="C69" s="164" t="s">
        <v>139</v>
      </c>
      <c r="D69" s="79">
        <v>4</v>
      </c>
      <c r="E69" s="104" t="s">
        <v>20</v>
      </c>
      <c r="F69" s="99">
        <v>337.98</v>
      </c>
      <c r="G69" s="98">
        <f t="shared" si="3"/>
        <v>1351.92</v>
      </c>
    </row>
    <row r="70" spans="1:7" s="24" customFormat="1" ht="13.5" outlineLevel="2">
      <c r="A70" s="130" t="s">
        <v>163</v>
      </c>
      <c r="B70" s="165" t="s">
        <v>197</v>
      </c>
      <c r="C70" s="2" t="s">
        <v>198</v>
      </c>
      <c r="D70" s="79">
        <v>46</v>
      </c>
      <c r="E70" s="104" t="s">
        <v>20</v>
      </c>
      <c r="F70" s="99">
        <v>158.11</v>
      </c>
      <c r="G70" s="98">
        <f>D70*F70</f>
        <v>7273.06</v>
      </c>
    </row>
    <row r="71" spans="1:7" s="24" customFormat="1" ht="13.5" outlineLevel="2">
      <c r="A71" s="130" t="s">
        <v>164</v>
      </c>
      <c r="B71" s="165" t="s">
        <v>196</v>
      </c>
      <c r="C71" s="2" t="s">
        <v>195</v>
      </c>
      <c r="D71" s="79">
        <v>16</v>
      </c>
      <c r="E71" s="104" t="s">
        <v>20</v>
      </c>
      <c r="F71" s="99">
        <v>183.6</v>
      </c>
      <c r="G71" s="98">
        <f t="shared" si="3"/>
        <v>2937.6</v>
      </c>
    </row>
    <row r="72" spans="1:7" s="24" customFormat="1" ht="13.5" outlineLevel="2">
      <c r="A72" s="130" t="s">
        <v>165</v>
      </c>
      <c r="B72" s="165" t="s">
        <v>18</v>
      </c>
      <c r="C72" s="2" t="s">
        <v>156</v>
      </c>
      <c r="D72" s="79">
        <v>48</v>
      </c>
      <c r="E72" s="104" t="s">
        <v>20</v>
      </c>
      <c r="F72" s="99">
        <v>253.7</v>
      </c>
      <c r="G72" s="98">
        <f>D72*F72</f>
        <v>12177.599999999999</v>
      </c>
    </row>
    <row r="73" spans="1:7" s="24" customFormat="1" ht="13.5" outlineLevel="2">
      <c r="A73" s="130" t="s">
        <v>166</v>
      </c>
      <c r="B73" s="165" t="s">
        <v>158</v>
      </c>
      <c r="C73" s="2" t="s">
        <v>157</v>
      </c>
      <c r="D73" s="79">
        <v>4</v>
      </c>
      <c r="E73" s="104" t="s">
        <v>20</v>
      </c>
      <c r="F73" s="99">
        <v>325.88</v>
      </c>
      <c r="G73" s="98">
        <f t="shared" si="3"/>
        <v>1303.52</v>
      </c>
    </row>
    <row r="74" spans="1:7" s="24" customFormat="1" ht="13.5" outlineLevel="2">
      <c r="A74" s="130" t="s">
        <v>167</v>
      </c>
      <c r="B74" s="165" t="s">
        <v>723</v>
      </c>
      <c r="C74" s="30" t="s">
        <v>724</v>
      </c>
      <c r="D74" s="79">
        <v>6</v>
      </c>
      <c r="E74" s="104" t="s">
        <v>20</v>
      </c>
      <c r="F74" s="99">
        <v>237.75</v>
      </c>
      <c r="G74" s="98">
        <f>D74*F74</f>
        <v>1426.5</v>
      </c>
    </row>
    <row r="75" spans="1:7" s="24" customFormat="1" ht="13.5" outlineLevel="2">
      <c r="A75" s="130" t="s">
        <v>168</v>
      </c>
      <c r="B75" s="165" t="s">
        <v>140</v>
      </c>
      <c r="C75" s="30" t="s">
        <v>193</v>
      </c>
      <c r="D75" s="79">
        <v>24</v>
      </c>
      <c r="E75" s="104" t="s">
        <v>20</v>
      </c>
      <c r="F75" s="99">
        <v>289.63</v>
      </c>
      <c r="G75" s="98">
        <f t="shared" si="3"/>
        <v>6951.12</v>
      </c>
    </row>
    <row r="76" spans="1:7" s="24" customFormat="1" ht="13.5" outlineLevel="2">
      <c r="A76" s="130" t="s">
        <v>169</v>
      </c>
      <c r="B76" s="165" t="s">
        <v>191</v>
      </c>
      <c r="C76" s="30" t="s">
        <v>192</v>
      </c>
      <c r="D76" s="79">
        <v>12</v>
      </c>
      <c r="E76" s="104" t="s">
        <v>20</v>
      </c>
      <c r="F76" s="99">
        <v>338.58</v>
      </c>
      <c r="G76" s="98">
        <f t="shared" si="3"/>
        <v>4062.96</v>
      </c>
    </row>
    <row r="77" spans="1:7" s="24" customFormat="1" ht="13.5" outlineLevel="2">
      <c r="A77" s="130" t="s">
        <v>170</v>
      </c>
      <c r="B77" s="165" t="s">
        <v>714</v>
      </c>
      <c r="C77" s="30" t="s">
        <v>713</v>
      </c>
      <c r="D77" s="79">
        <v>18</v>
      </c>
      <c r="E77" s="104" t="s">
        <v>20</v>
      </c>
      <c r="F77" s="99">
        <v>471.11</v>
      </c>
      <c r="G77" s="98">
        <f>D77*F77</f>
        <v>8479.98</v>
      </c>
    </row>
    <row r="78" spans="1:7" s="24" customFormat="1" ht="13.5" outlineLevel="2">
      <c r="A78" s="130" t="s">
        <v>747</v>
      </c>
      <c r="B78" s="165" t="s">
        <v>141</v>
      </c>
      <c r="C78" s="164" t="s">
        <v>194</v>
      </c>
      <c r="D78" s="79">
        <v>2</v>
      </c>
      <c r="E78" s="104" t="s">
        <v>20</v>
      </c>
      <c r="F78" s="99">
        <v>866.49</v>
      </c>
      <c r="G78" s="98">
        <f t="shared" si="3"/>
        <v>1732.98</v>
      </c>
    </row>
    <row r="79" spans="1:7" s="24" customFormat="1" ht="13.5" outlineLevel="2">
      <c r="A79" s="130" t="s">
        <v>748</v>
      </c>
      <c r="B79" s="165" t="s">
        <v>715</v>
      </c>
      <c r="C79" s="164" t="s">
        <v>717</v>
      </c>
      <c r="D79" s="79">
        <v>4</v>
      </c>
      <c r="E79" s="104" t="s">
        <v>20</v>
      </c>
      <c r="F79" s="99">
        <v>177.46</v>
      </c>
      <c r="G79" s="98">
        <f t="shared" si="3"/>
        <v>709.84</v>
      </c>
    </row>
    <row r="80" spans="1:7" s="24" customFormat="1" ht="13.5" outlineLevel="2">
      <c r="A80" s="130" t="s">
        <v>749</v>
      </c>
      <c r="B80" s="165" t="s">
        <v>718</v>
      </c>
      <c r="C80" s="164" t="s">
        <v>716</v>
      </c>
      <c r="D80" s="79">
        <v>2</v>
      </c>
      <c r="E80" s="104" t="s">
        <v>20</v>
      </c>
      <c r="F80" s="99">
        <v>320.9</v>
      </c>
      <c r="G80" s="98">
        <f>D80*F80</f>
        <v>641.8</v>
      </c>
    </row>
    <row r="81" spans="1:7" s="24" customFormat="1" ht="13.5" outlineLevel="2">
      <c r="A81" s="130" t="s">
        <v>750</v>
      </c>
      <c r="B81" s="165" t="s">
        <v>721</v>
      </c>
      <c r="C81" s="164" t="s">
        <v>719</v>
      </c>
      <c r="D81" s="79">
        <v>4</v>
      </c>
      <c r="E81" s="104" t="s">
        <v>20</v>
      </c>
      <c r="F81" s="99">
        <v>216.45</v>
      </c>
      <c r="G81" s="98">
        <f>D81*F81</f>
        <v>865.8</v>
      </c>
    </row>
    <row r="82" spans="1:7" s="24" customFormat="1" ht="13.5" outlineLevel="2">
      <c r="A82" s="130" t="s">
        <v>751</v>
      </c>
      <c r="B82" s="165" t="s">
        <v>722</v>
      </c>
      <c r="C82" s="164" t="s">
        <v>720</v>
      </c>
      <c r="D82" s="79">
        <v>2</v>
      </c>
      <c r="E82" s="104" t="s">
        <v>20</v>
      </c>
      <c r="F82" s="99">
        <v>414.98</v>
      </c>
      <c r="G82" s="98">
        <f>D82*F82</f>
        <v>829.96</v>
      </c>
    </row>
    <row r="83" spans="1:7" s="24" customFormat="1" ht="13.5" outlineLevel="2">
      <c r="A83" s="130" t="s">
        <v>752</v>
      </c>
      <c r="B83" s="165" t="s">
        <v>727</v>
      </c>
      <c r="C83" s="386" t="s">
        <v>728</v>
      </c>
      <c r="D83" s="79">
        <v>4</v>
      </c>
      <c r="E83" s="104" t="s">
        <v>20</v>
      </c>
      <c r="F83" s="99">
        <v>196.19</v>
      </c>
      <c r="G83" s="98">
        <f>D83*F83</f>
        <v>784.76</v>
      </c>
    </row>
    <row r="84" spans="1:7" s="24" customFormat="1" ht="13.5" outlineLevel="2">
      <c r="A84" s="130" t="s">
        <v>753</v>
      </c>
      <c r="B84" s="165" t="s">
        <v>726</v>
      </c>
      <c r="C84" s="386" t="s">
        <v>725</v>
      </c>
      <c r="D84" s="79">
        <v>2</v>
      </c>
      <c r="E84" s="104" t="s">
        <v>20</v>
      </c>
      <c r="F84" s="99">
        <v>379.71</v>
      </c>
      <c r="G84" s="98">
        <f t="shared" si="3"/>
        <v>759.42</v>
      </c>
    </row>
    <row r="85" spans="1:7" s="24" customFormat="1" ht="15" outlineLevel="2">
      <c r="A85" s="130"/>
      <c r="B85" s="161"/>
      <c r="C85" s="22"/>
      <c r="D85" s="79"/>
      <c r="E85" s="107"/>
      <c r="F85" s="99"/>
      <c r="G85" s="98"/>
    </row>
    <row r="86" spans="1:7" s="24" customFormat="1" ht="15" outlineLevel="2">
      <c r="A86" s="174" t="s">
        <v>62</v>
      </c>
      <c r="B86" s="166"/>
      <c r="C86" s="167" t="s">
        <v>142</v>
      </c>
      <c r="D86" s="162"/>
      <c r="E86" s="147"/>
      <c r="F86" s="148"/>
      <c r="G86" s="139"/>
    </row>
    <row r="87" spans="1:7" s="24" customFormat="1" ht="15" outlineLevel="2">
      <c r="A87" s="130"/>
      <c r="B87" s="161"/>
      <c r="C87" s="22"/>
      <c r="D87" s="79"/>
      <c r="E87" s="107"/>
      <c r="F87" s="99"/>
      <c r="G87" s="98"/>
    </row>
    <row r="88" spans="1:7" s="24" customFormat="1" ht="15" outlineLevel="2">
      <c r="A88" s="130" t="s">
        <v>88</v>
      </c>
      <c r="B88" s="161" t="s">
        <v>784</v>
      </c>
      <c r="C88" s="391" t="s">
        <v>782</v>
      </c>
      <c r="D88" s="79">
        <v>16</v>
      </c>
      <c r="E88" s="107" t="s">
        <v>20</v>
      </c>
      <c r="F88" s="99">
        <v>4333.14</v>
      </c>
      <c r="G88" s="98">
        <f>D88*F88</f>
        <v>69330.24</v>
      </c>
    </row>
    <row r="89" spans="1:7" s="24" customFormat="1" ht="15" outlineLevel="2">
      <c r="A89" s="130"/>
      <c r="B89" s="161"/>
      <c r="C89" s="391" t="s">
        <v>783</v>
      </c>
      <c r="D89" s="79"/>
      <c r="E89" s="107"/>
      <c r="F89" s="99"/>
      <c r="G89" s="98"/>
    </row>
    <row r="90" spans="1:7" s="24" customFormat="1" ht="15" outlineLevel="2">
      <c r="A90" s="181" t="s">
        <v>63</v>
      </c>
      <c r="B90" s="154"/>
      <c r="C90" s="141" t="s">
        <v>92</v>
      </c>
      <c r="D90" s="190"/>
      <c r="E90" s="155"/>
      <c r="F90" s="138"/>
      <c r="G90" s="136"/>
    </row>
    <row r="91" spans="1:7" ht="12.75">
      <c r="A91" s="132"/>
      <c r="B91" s="109"/>
      <c r="C91" s="225" t="s">
        <v>286</v>
      </c>
      <c r="D91" s="191"/>
      <c r="E91" s="106"/>
      <c r="F91" s="97"/>
      <c r="G91" s="177"/>
    </row>
    <row r="92" spans="1:7" ht="12.75">
      <c r="A92" s="313" t="s">
        <v>481</v>
      </c>
      <c r="B92" s="109" t="s">
        <v>755</v>
      </c>
      <c r="C92" s="340" t="s">
        <v>729</v>
      </c>
      <c r="D92" s="393">
        <v>2</v>
      </c>
      <c r="E92" s="379" t="s">
        <v>686</v>
      </c>
      <c r="F92" s="97">
        <v>1000</v>
      </c>
      <c r="G92" s="177">
        <f>D92*F92</f>
        <v>2000</v>
      </c>
    </row>
    <row r="93" spans="1:7" ht="12.75">
      <c r="A93" s="313" t="s">
        <v>754</v>
      </c>
      <c r="B93" s="109" t="s">
        <v>755</v>
      </c>
      <c r="C93" s="340" t="s">
        <v>730</v>
      </c>
      <c r="D93" s="393">
        <v>1</v>
      </c>
      <c r="E93" s="379" t="s">
        <v>686</v>
      </c>
      <c r="F93" s="97">
        <v>1000</v>
      </c>
      <c r="G93" s="177">
        <f>D93*F93</f>
        <v>1000</v>
      </c>
    </row>
    <row r="94" spans="1:7" s="24" customFormat="1" ht="13.5" outlineLevel="2">
      <c r="A94" s="130"/>
      <c r="B94" s="165"/>
      <c r="C94" s="164"/>
      <c r="D94" s="79"/>
      <c r="E94" s="183"/>
      <c r="F94" s="99"/>
      <c r="G94" s="187"/>
    </row>
    <row r="95" spans="1:7" ht="15">
      <c r="A95" s="392" t="s">
        <v>497</v>
      </c>
      <c r="B95" s="246" t="s">
        <v>21</v>
      </c>
      <c r="C95" s="241" t="s">
        <v>22</v>
      </c>
      <c r="D95" s="257"/>
      <c r="E95" s="258"/>
      <c r="F95" s="259"/>
      <c r="G95" s="245"/>
    </row>
    <row r="96" spans="1:7" ht="12.75">
      <c r="A96" s="313" t="s">
        <v>499</v>
      </c>
      <c r="B96" s="116" t="s">
        <v>283</v>
      </c>
      <c r="C96" s="70" t="s">
        <v>284</v>
      </c>
      <c r="D96" s="394">
        <v>500</v>
      </c>
      <c r="E96" s="106" t="s">
        <v>23</v>
      </c>
      <c r="F96" s="97">
        <v>11.99</v>
      </c>
      <c r="G96" s="98">
        <f>D96*F96</f>
        <v>5995</v>
      </c>
    </row>
    <row r="97" spans="1:7" s="24" customFormat="1" ht="13.5" outlineLevel="2">
      <c r="A97" s="130"/>
      <c r="B97" s="111"/>
      <c r="C97" s="55"/>
      <c r="D97" s="191"/>
      <c r="E97" s="185"/>
      <c r="F97" s="97"/>
      <c r="G97" s="98"/>
    </row>
    <row r="98" spans="1:7" ht="42" customHeight="1" thickBot="1">
      <c r="A98" s="133"/>
      <c r="B98" s="85"/>
      <c r="C98" s="395" t="s">
        <v>143</v>
      </c>
      <c r="D98" s="103"/>
      <c r="E98" s="86"/>
      <c r="F98" s="123"/>
      <c r="G98" s="87">
        <f>SUM(G4:G97)</f>
        <v>844002.4984999999</v>
      </c>
    </row>
    <row r="99" ht="15" thickTop="1"/>
  </sheetData>
  <sheetProtection/>
  <mergeCells count="1">
    <mergeCell ref="A1:G1"/>
  </mergeCells>
  <printOptions/>
  <pageMargins left="0.7086614173228347" right="0.7086614173228347" top="0.3937007874015748" bottom="0.3937007874015748" header="0.31496062992125984" footer="0.31496062992125984"/>
  <pageSetup fitToHeight="4" fitToWidth="1" orientation="portrait" paperSize="9" scale="47" r:id="rId1"/>
  <headerFooter>
    <oddHeader>&amp;CAYAZAĞA PROJESİ SIHHİ TESİSAT MEKANİK KEŞİF</oddHeader>
  </headerFooter>
</worksheet>
</file>

<file path=xl/worksheets/sheet3.xml><?xml version="1.0" encoding="utf-8"?>
<worksheet xmlns="http://schemas.openxmlformats.org/spreadsheetml/2006/main" xmlns:r="http://schemas.openxmlformats.org/officeDocument/2006/relationships">
  <sheetPr>
    <tabColor rgb="FF7030A0"/>
    <pageSetUpPr fitToPage="1"/>
  </sheetPr>
  <dimension ref="A1:CG154"/>
  <sheetViews>
    <sheetView zoomScale="80" zoomScaleNormal="80" zoomScalePageLayoutView="0" workbookViewId="0" topLeftCell="A1">
      <selection activeCell="A1" sqref="A1:G1"/>
    </sheetView>
  </sheetViews>
  <sheetFormatPr defaultColWidth="9.33203125" defaultRowHeight="12.75" outlineLevelRow="2"/>
  <cols>
    <col min="1" max="1" width="11.33203125" style="31" customWidth="1"/>
    <col min="2" max="2" width="17.16015625" style="118" customWidth="1"/>
    <col min="3" max="3" width="99.83203125" style="5" customWidth="1"/>
    <col min="4" max="4" width="21.66015625" style="21" customWidth="1"/>
    <col min="5" max="5" width="11.16015625" style="21" customWidth="1"/>
    <col min="6" max="6" width="20.83203125" style="4" customWidth="1"/>
    <col min="7" max="7" width="29" style="4" customWidth="1"/>
    <col min="8" max="16384" width="9.33203125" style="4" customWidth="1"/>
  </cols>
  <sheetData>
    <row r="1" spans="1:7" s="24" customFormat="1" ht="33" customHeight="1" thickBot="1" thickTop="1">
      <c r="A1" s="425" t="s">
        <v>805</v>
      </c>
      <c r="B1" s="426"/>
      <c r="C1" s="426"/>
      <c r="D1" s="426"/>
      <c r="E1" s="426"/>
      <c r="F1" s="426"/>
      <c r="G1" s="427"/>
    </row>
    <row r="2" spans="1:7" s="25" customFormat="1" ht="66" customHeight="1">
      <c r="A2" s="45" t="s">
        <v>30</v>
      </c>
      <c r="B2" s="46" t="s">
        <v>31</v>
      </c>
      <c r="C2" s="46" t="s">
        <v>32</v>
      </c>
      <c r="D2" s="47" t="s">
        <v>34</v>
      </c>
      <c r="E2" s="48" t="s">
        <v>36</v>
      </c>
      <c r="F2" s="49" t="s">
        <v>35</v>
      </c>
      <c r="G2" s="50" t="s">
        <v>37</v>
      </c>
    </row>
    <row r="3" spans="1:7" s="24" customFormat="1" ht="16.5" customHeight="1" outlineLevel="2">
      <c r="A3" s="288" t="s">
        <v>366</v>
      </c>
      <c r="B3" s="286" t="s">
        <v>339</v>
      </c>
      <c r="C3" s="261" t="s">
        <v>60</v>
      </c>
      <c r="D3" s="262"/>
      <c r="E3" s="263"/>
      <c r="F3" s="264"/>
      <c r="G3" s="265"/>
    </row>
    <row r="4" spans="1:7" s="24" customFormat="1" ht="16.5" customHeight="1" outlineLevel="2">
      <c r="A4" s="431"/>
      <c r="B4" s="434"/>
      <c r="C4" s="66" t="s">
        <v>340</v>
      </c>
      <c r="D4" s="437"/>
      <c r="E4" s="440"/>
      <c r="F4" s="443"/>
      <c r="G4" s="446"/>
    </row>
    <row r="5" spans="1:7" s="24" customFormat="1" ht="13.5" outlineLevel="2">
      <c r="A5" s="432"/>
      <c r="B5" s="435"/>
      <c r="C5" s="214" t="s">
        <v>341</v>
      </c>
      <c r="D5" s="438"/>
      <c r="E5" s="441"/>
      <c r="F5" s="444"/>
      <c r="G5" s="447"/>
    </row>
    <row r="6" spans="1:7" s="24" customFormat="1" ht="13.5" outlineLevel="2">
      <c r="A6" s="432"/>
      <c r="B6" s="435"/>
      <c r="C6" s="214" t="s">
        <v>342</v>
      </c>
      <c r="D6" s="438"/>
      <c r="E6" s="441"/>
      <c r="F6" s="444"/>
      <c r="G6" s="447"/>
    </row>
    <row r="7" spans="1:7" s="24" customFormat="1" ht="13.5" outlineLevel="2">
      <c r="A7" s="432"/>
      <c r="B7" s="435"/>
      <c r="C7" s="214" t="s">
        <v>343</v>
      </c>
      <c r="D7" s="438"/>
      <c r="E7" s="441"/>
      <c r="F7" s="444"/>
      <c r="G7" s="447"/>
    </row>
    <row r="8" spans="1:7" s="24" customFormat="1" ht="13.5" outlineLevel="2">
      <c r="A8" s="432"/>
      <c r="B8" s="435"/>
      <c r="C8" s="273" t="s">
        <v>529</v>
      </c>
      <c r="D8" s="438"/>
      <c r="E8" s="441"/>
      <c r="F8" s="444"/>
      <c r="G8" s="447"/>
    </row>
    <row r="9" spans="1:7" s="24" customFormat="1" ht="13.5" outlineLevel="2">
      <c r="A9" s="433"/>
      <c r="B9" s="436"/>
      <c r="C9" s="273" t="s">
        <v>528</v>
      </c>
      <c r="D9" s="439"/>
      <c r="E9" s="442"/>
      <c r="F9" s="445"/>
      <c r="G9" s="448"/>
    </row>
    <row r="10" spans="1:7" s="24" customFormat="1" ht="13.5" outlineLevel="2">
      <c r="A10" s="56"/>
      <c r="B10" s="112"/>
      <c r="C10" s="273"/>
      <c r="D10" s="275"/>
      <c r="E10" s="298"/>
      <c r="F10" s="205"/>
      <c r="G10" s="301"/>
    </row>
    <row r="11" spans="1:7" s="24" customFormat="1" ht="13.5" outlineLevel="2">
      <c r="A11" s="271" t="s">
        <v>367</v>
      </c>
      <c r="B11" s="269" t="s">
        <v>365</v>
      </c>
      <c r="C11" s="314" t="s">
        <v>344</v>
      </c>
      <c r="D11" s="57"/>
      <c r="E11" s="183"/>
      <c r="F11" s="343"/>
      <c r="G11" s="302"/>
    </row>
    <row r="12" spans="1:7" s="24" customFormat="1" ht="13.5" outlineLevel="2">
      <c r="A12" s="271"/>
      <c r="B12" s="269"/>
      <c r="C12" s="270"/>
      <c r="D12" s="57"/>
      <c r="E12" s="183"/>
      <c r="F12" s="343"/>
      <c r="G12" s="302"/>
    </row>
    <row r="13" spans="1:7" s="24" customFormat="1" ht="13.5" outlineLevel="2">
      <c r="A13" s="271" t="s">
        <v>369</v>
      </c>
      <c r="B13" s="37" t="s">
        <v>345</v>
      </c>
      <c r="C13" s="54" t="s">
        <v>354</v>
      </c>
      <c r="D13" s="57">
        <v>24</v>
      </c>
      <c r="E13" s="183" t="s">
        <v>1</v>
      </c>
      <c r="F13" s="343">
        <v>14.53</v>
      </c>
      <c r="G13" s="302">
        <f>D13*F13</f>
        <v>348.71999999999997</v>
      </c>
    </row>
    <row r="14" spans="1:7" s="24" customFormat="1" ht="13.5" outlineLevel="2">
      <c r="A14" s="271" t="s">
        <v>370</v>
      </c>
      <c r="B14" s="37" t="s">
        <v>346</v>
      </c>
      <c r="C14" s="54" t="s">
        <v>353</v>
      </c>
      <c r="D14" s="57">
        <v>428</v>
      </c>
      <c r="E14" s="183" t="s">
        <v>1</v>
      </c>
      <c r="F14" s="343">
        <v>19.65</v>
      </c>
      <c r="G14" s="302">
        <f aca="true" t="shared" si="0" ref="G14:G22">D14*F14</f>
        <v>8410.199999999999</v>
      </c>
    </row>
    <row r="15" spans="1:7" s="24" customFormat="1" ht="13.5" outlineLevel="2">
      <c r="A15" s="271" t="s">
        <v>371</v>
      </c>
      <c r="B15" s="37" t="s">
        <v>347</v>
      </c>
      <c r="C15" s="54" t="s">
        <v>355</v>
      </c>
      <c r="D15" s="57">
        <v>4386</v>
      </c>
      <c r="E15" s="183" t="s">
        <v>1</v>
      </c>
      <c r="F15" s="344">
        <v>23.97</v>
      </c>
      <c r="G15" s="302">
        <f t="shared" si="0"/>
        <v>105132.42</v>
      </c>
    </row>
    <row r="16" spans="1:7" s="24" customFormat="1" ht="13.5" outlineLevel="2">
      <c r="A16" s="271" t="s">
        <v>372</v>
      </c>
      <c r="B16" s="37" t="s">
        <v>348</v>
      </c>
      <c r="C16" s="54" t="s">
        <v>356</v>
      </c>
      <c r="D16" s="57">
        <v>208</v>
      </c>
      <c r="E16" s="183" t="s">
        <v>1</v>
      </c>
      <c r="F16" s="344">
        <v>26.71</v>
      </c>
      <c r="G16" s="302">
        <f t="shared" si="0"/>
        <v>5555.68</v>
      </c>
    </row>
    <row r="17" spans="1:7" s="24" customFormat="1" ht="13.5" outlineLevel="2">
      <c r="A17" s="271" t="s">
        <v>373</v>
      </c>
      <c r="B17" s="37" t="s">
        <v>349</v>
      </c>
      <c r="C17" s="54" t="s">
        <v>362</v>
      </c>
      <c r="D17" s="57">
        <v>3416</v>
      </c>
      <c r="E17" s="183" t="s">
        <v>1</v>
      </c>
      <c r="F17" s="344">
        <v>34.22</v>
      </c>
      <c r="G17" s="302">
        <f t="shared" si="0"/>
        <v>116895.51999999999</v>
      </c>
    </row>
    <row r="18" spans="1:7" s="24" customFormat="1" ht="13.5" outlineLevel="2">
      <c r="A18" s="271" t="s">
        <v>374</v>
      </c>
      <c r="B18" s="37" t="s">
        <v>350</v>
      </c>
      <c r="C18" s="54" t="s">
        <v>357</v>
      </c>
      <c r="D18" s="57">
        <v>3082</v>
      </c>
      <c r="E18" s="183" t="s">
        <v>1</v>
      </c>
      <c r="F18" s="344">
        <v>41.3</v>
      </c>
      <c r="G18" s="302">
        <f t="shared" si="0"/>
        <v>127286.59999999999</v>
      </c>
    </row>
    <row r="19" spans="1:7" s="24" customFormat="1" ht="13.5" outlineLevel="2">
      <c r="A19" s="271" t="s">
        <v>375</v>
      </c>
      <c r="B19" s="37" t="s">
        <v>351</v>
      </c>
      <c r="C19" s="54" t="s">
        <v>358</v>
      </c>
      <c r="D19" s="57">
        <v>658</v>
      </c>
      <c r="E19" s="183" t="s">
        <v>1</v>
      </c>
      <c r="F19" s="344">
        <v>53.57</v>
      </c>
      <c r="G19" s="302">
        <f t="shared" si="0"/>
        <v>35249.06</v>
      </c>
    </row>
    <row r="20" spans="1:7" s="24" customFormat="1" ht="13.5" outlineLevel="2">
      <c r="A20" s="271" t="s">
        <v>376</v>
      </c>
      <c r="B20" s="37" t="s">
        <v>352</v>
      </c>
      <c r="C20" s="54" t="s">
        <v>359</v>
      </c>
      <c r="D20" s="57">
        <v>510</v>
      </c>
      <c r="E20" s="183" t="s">
        <v>1</v>
      </c>
      <c r="F20" s="344">
        <v>75.49</v>
      </c>
      <c r="G20" s="302">
        <f t="shared" si="0"/>
        <v>38499.899999999994</v>
      </c>
    </row>
    <row r="21" spans="1:7" s="24" customFormat="1" ht="13.5" outlineLevel="2">
      <c r="A21" s="271" t="s">
        <v>377</v>
      </c>
      <c r="B21" s="37" t="s">
        <v>363</v>
      </c>
      <c r="C21" s="54" t="s">
        <v>360</v>
      </c>
      <c r="D21" s="57">
        <v>92</v>
      </c>
      <c r="E21" s="183" t="s">
        <v>1</v>
      </c>
      <c r="F21" s="344">
        <v>97.55</v>
      </c>
      <c r="G21" s="302">
        <f t="shared" si="0"/>
        <v>8974.6</v>
      </c>
    </row>
    <row r="22" spans="1:7" s="24" customFormat="1" ht="13.5" outlineLevel="2">
      <c r="A22" s="271" t="s">
        <v>378</v>
      </c>
      <c r="B22" s="37" t="s">
        <v>364</v>
      </c>
      <c r="C22" s="54" t="s">
        <v>361</v>
      </c>
      <c r="D22" s="57">
        <v>36</v>
      </c>
      <c r="E22" s="183" t="s">
        <v>1</v>
      </c>
      <c r="F22" s="344">
        <v>115.26</v>
      </c>
      <c r="G22" s="302">
        <f t="shared" si="0"/>
        <v>4149.360000000001</v>
      </c>
    </row>
    <row r="23" spans="1:7" s="24" customFormat="1" ht="13.5" outlineLevel="2">
      <c r="A23" s="58"/>
      <c r="B23" s="111"/>
      <c r="C23" s="55"/>
      <c r="D23" s="57"/>
      <c r="E23" s="183"/>
      <c r="F23" s="344"/>
      <c r="G23" s="302"/>
    </row>
    <row r="24" spans="1:7" s="24" customFormat="1" ht="13.5" outlineLevel="2">
      <c r="A24" s="271" t="s">
        <v>307</v>
      </c>
      <c r="B24" s="269" t="s">
        <v>383</v>
      </c>
      <c r="C24" s="314" t="s">
        <v>379</v>
      </c>
      <c r="D24" s="57"/>
      <c r="E24" s="183"/>
      <c r="F24" s="343"/>
      <c r="G24" s="302"/>
    </row>
    <row r="25" spans="1:7" s="24" customFormat="1" ht="16.5" customHeight="1" outlineLevel="2">
      <c r="A25" s="449"/>
      <c r="B25" s="434"/>
      <c r="C25" s="59" t="s">
        <v>380</v>
      </c>
      <c r="D25" s="437"/>
      <c r="E25" s="440"/>
      <c r="F25" s="443"/>
      <c r="G25" s="446"/>
    </row>
    <row r="26" spans="1:7" s="24" customFormat="1" ht="13.5" outlineLevel="2">
      <c r="A26" s="432"/>
      <c r="B26" s="435"/>
      <c r="C26" s="276" t="s">
        <v>381</v>
      </c>
      <c r="D26" s="438"/>
      <c r="E26" s="441"/>
      <c r="F26" s="444"/>
      <c r="G26" s="447"/>
    </row>
    <row r="27" spans="1:7" s="24" customFormat="1" ht="13.5" outlineLevel="2">
      <c r="A27" s="433"/>
      <c r="B27" s="436"/>
      <c r="C27" s="277" t="s">
        <v>382</v>
      </c>
      <c r="D27" s="439"/>
      <c r="E27" s="442"/>
      <c r="F27" s="445"/>
      <c r="G27" s="448"/>
    </row>
    <row r="28" spans="1:7" s="24" customFormat="1" ht="13.5" outlineLevel="2">
      <c r="A28" s="271" t="s">
        <v>305</v>
      </c>
      <c r="B28" s="37" t="s">
        <v>384</v>
      </c>
      <c r="C28" s="54" t="s">
        <v>354</v>
      </c>
      <c r="D28" s="57"/>
      <c r="E28" s="341">
        <v>0.3</v>
      </c>
      <c r="F28" s="344"/>
      <c r="G28" s="302">
        <f>G13*E28</f>
        <v>104.61599999999999</v>
      </c>
    </row>
    <row r="29" spans="1:7" s="24" customFormat="1" ht="13.5" outlineLevel="2">
      <c r="A29" s="271" t="s">
        <v>306</v>
      </c>
      <c r="B29" s="37" t="s">
        <v>385</v>
      </c>
      <c r="C29" s="54" t="s">
        <v>353</v>
      </c>
      <c r="D29" s="57"/>
      <c r="E29" s="341">
        <v>0.3</v>
      </c>
      <c r="F29" s="344"/>
      <c r="G29" s="302">
        <f>G14*E29</f>
        <v>2523.0599999999995</v>
      </c>
    </row>
    <row r="30" spans="1:7" s="24" customFormat="1" ht="13.5" outlineLevel="2">
      <c r="A30" s="271" t="s">
        <v>389</v>
      </c>
      <c r="B30" s="37" t="s">
        <v>386</v>
      </c>
      <c r="C30" s="54" t="s">
        <v>355</v>
      </c>
      <c r="D30" s="57"/>
      <c r="E30" s="341">
        <v>0.3</v>
      </c>
      <c r="F30" s="344"/>
      <c r="G30" s="302">
        <f>G15*E30</f>
        <v>31539.726</v>
      </c>
    </row>
    <row r="31" spans="1:7" s="24" customFormat="1" ht="13.5" outlineLevel="2">
      <c r="A31" s="271" t="s">
        <v>390</v>
      </c>
      <c r="B31" s="37" t="s">
        <v>387</v>
      </c>
      <c r="C31" s="54" t="s">
        <v>463</v>
      </c>
      <c r="D31" s="57"/>
      <c r="E31" s="341">
        <v>0.3</v>
      </c>
      <c r="F31" s="344"/>
      <c r="G31" s="302">
        <f>G16*E31</f>
        <v>1666.704</v>
      </c>
    </row>
    <row r="32" spans="1:7" s="24" customFormat="1" ht="13.5" outlineLevel="2">
      <c r="A32" s="271" t="s">
        <v>391</v>
      </c>
      <c r="B32" s="37" t="s">
        <v>388</v>
      </c>
      <c r="C32" s="54" t="s">
        <v>362</v>
      </c>
      <c r="D32" s="60"/>
      <c r="E32" s="341">
        <v>0.3</v>
      </c>
      <c r="F32" s="344"/>
      <c r="G32" s="302">
        <f>G17*E32</f>
        <v>35068.655999999995</v>
      </c>
    </row>
    <row r="33" spans="1:7" s="24" customFormat="1" ht="13.5" outlineLevel="2">
      <c r="A33" s="58"/>
      <c r="B33" s="37"/>
      <c r="C33" s="54"/>
      <c r="D33" s="60"/>
      <c r="E33" s="183"/>
      <c r="F33" s="344"/>
      <c r="G33" s="302"/>
    </row>
    <row r="34" spans="1:7" s="24" customFormat="1" ht="13.5" outlineLevel="2">
      <c r="A34" s="271" t="s">
        <v>309</v>
      </c>
      <c r="B34" s="269" t="s">
        <v>399</v>
      </c>
      <c r="C34" s="314" t="s">
        <v>392</v>
      </c>
      <c r="D34" s="57"/>
      <c r="E34" s="183"/>
      <c r="F34" s="343"/>
      <c r="G34" s="302"/>
    </row>
    <row r="35" spans="1:7" s="24" customFormat="1" ht="16.5" customHeight="1" outlineLevel="2">
      <c r="A35" s="449"/>
      <c r="B35" s="434"/>
      <c r="C35" s="59" t="s">
        <v>393</v>
      </c>
      <c r="D35" s="437"/>
      <c r="E35" s="440"/>
      <c r="F35" s="443"/>
      <c r="G35" s="446"/>
    </row>
    <row r="36" spans="1:7" s="24" customFormat="1" ht="13.5" outlineLevel="2">
      <c r="A36" s="432"/>
      <c r="B36" s="435"/>
      <c r="C36" s="276" t="s">
        <v>394</v>
      </c>
      <c r="D36" s="438"/>
      <c r="E36" s="441"/>
      <c r="F36" s="444"/>
      <c r="G36" s="447"/>
    </row>
    <row r="37" spans="1:7" s="24" customFormat="1" ht="13.5" outlineLevel="2">
      <c r="A37" s="433"/>
      <c r="B37" s="436"/>
      <c r="C37" s="277" t="s">
        <v>382</v>
      </c>
      <c r="D37" s="439"/>
      <c r="E37" s="442"/>
      <c r="F37" s="445"/>
      <c r="G37" s="448"/>
    </row>
    <row r="38" spans="1:7" s="24" customFormat="1" ht="13.5" outlineLevel="2">
      <c r="A38" s="271" t="s">
        <v>310</v>
      </c>
      <c r="B38" s="37" t="s">
        <v>400</v>
      </c>
      <c r="C38" s="54" t="s">
        <v>357</v>
      </c>
      <c r="D38" s="57"/>
      <c r="E38" s="341">
        <v>0.25</v>
      </c>
      <c r="F38" s="344"/>
      <c r="G38" s="302">
        <f>G18*E38</f>
        <v>31821.649999999998</v>
      </c>
    </row>
    <row r="39" spans="1:7" s="24" customFormat="1" ht="13.5" outlineLevel="2">
      <c r="A39" s="271" t="s">
        <v>395</v>
      </c>
      <c r="B39" s="37" t="s">
        <v>401</v>
      </c>
      <c r="C39" s="54" t="s">
        <v>358</v>
      </c>
      <c r="D39" s="57"/>
      <c r="E39" s="341">
        <v>0.25</v>
      </c>
      <c r="F39" s="344"/>
      <c r="G39" s="302">
        <f>G19*E39</f>
        <v>8812.265</v>
      </c>
    </row>
    <row r="40" spans="1:7" s="24" customFormat="1" ht="13.5" outlineLevel="2">
      <c r="A40" s="271" t="s">
        <v>396</v>
      </c>
      <c r="B40" s="37" t="s">
        <v>402</v>
      </c>
      <c r="C40" s="54" t="s">
        <v>359</v>
      </c>
      <c r="D40" s="57"/>
      <c r="E40" s="341">
        <v>0.25</v>
      </c>
      <c r="F40" s="344"/>
      <c r="G40" s="302">
        <f>G20*E40</f>
        <v>9624.974999999999</v>
      </c>
    </row>
    <row r="41" spans="1:7" s="24" customFormat="1" ht="13.5" outlineLevel="2">
      <c r="A41" s="271" t="s">
        <v>397</v>
      </c>
      <c r="B41" s="37" t="s">
        <v>403</v>
      </c>
      <c r="C41" s="54" t="s">
        <v>360</v>
      </c>
      <c r="D41" s="57"/>
      <c r="E41" s="341">
        <v>0.25</v>
      </c>
      <c r="F41" s="344"/>
      <c r="G41" s="302">
        <f>G21*E41</f>
        <v>2243.65</v>
      </c>
    </row>
    <row r="42" spans="1:7" s="24" customFormat="1" ht="13.5" outlineLevel="2">
      <c r="A42" s="271" t="s">
        <v>398</v>
      </c>
      <c r="B42" s="37" t="s">
        <v>404</v>
      </c>
      <c r="C42" s="54" t="s">
        <v>361</v>
      </c>
      <c r="D42" s="57"/>
      <c r="E42" s="341">
        <v>0.25</v>
      </c>
      <c r="F42" s="344"/>
      <c r="G42" s="302">
        <f>G22*E42</f>
        <v>1037.3400000000001</v>
      </c>
    </row>
    <row r="43" spans="1:7" s="24" customFormat="1" ht="13.5" outlineLevel="2">
      <c r="A43" s="58"/>
      <c r="B43" s="37"/>
      <c r="C43" s="54"/>
      <c r="D43" s="60"/>
      <c r="E43" s="183"/>
      <c r="F43" s="344"/>
      <c r="G43" s="302"/>
    </row>
    <row r="44" spans="1:7" s="24" customFormat="1" ht="13.5" outlineLevel="2">
      <c r="A44" s="280"/>
      <c r="B44" s="278"/>
      <c r="C44" s="66"/>
      <c r="D44" s="279"/>
      <c r="E44" s="306"/>
      <c r="F44" s="345"/>
      <c r="G44" s="307"/>
    </row>
    <row r="45" spans="1:7" s="24" customFormat="1" ht="16.5" customHeight="1" outlineLevel="2">
      <c r="A45" s="288" t="s">
        <v>316</v>
      </c>
      <c r="B45" s="287" t="s">
        <v>409</v>
      </c>
      <c r="C45" s="227" t="s">
        <v>405</v>
      </c>
      <c r="D45" s="262"/>
      <c r="E45" s="283"/>
      <c r="F45" s="259"/>
      <c r="G45" s="284"/>
    </row>
    <row r="46" spans="1:7" s="24" customFormat="1" ht="16.5" customHeight="1" outlineLevel="2">
      <c r="A46" s="330"/>
      <c r="B46" s="331"/>
      <c r="C46" s="332"/>
      <c r="D46" s="333"/>
      <c r="E46" s="334"/>
      <c r="F46" s="346"/>
      <c r="G46" s="335"/>
    </row>
    <row r="47" spans="1:7" s="24" customFormat="1" ht="13.5" outlineLevel="2">
      <c r="A47" s="450"/>
      <c r="B47" s="453"/>
      <c r="C47" s="320" t="s">
        <v>406</v>
      </c>
      <c r="D47" s="437"/>
      <c r="E47" s="440"/>
      <c r="F47" s="456"/>
      <c r="G47" s="446"/>
    </row>
    <row r="48" spans="1:7" s="24" customFormat="1" ht="13.5" outlineLevel="2">
      <c r="A48" s="451"/>
      <c r="B48" s="454"/>
      <c r="C48" s="214" t="s">
        <v>407</v>
      </c>
      <c r="D48" s="438"/>
      <c r="E48" s="441"/>
      <c r="F48" s="457"/>
      <c r="G48" s="447"/>
    </row>
    <row r="49" spans="1:85" s="24" customFormat="1" ht="18" customHeight="1" outlineLevel="2">
      <c r="A49" s="452"/>
      <c r="B49" s="455"/>
      <c r="C49" s="281" t="s">
        <v>408</v>
      </c>
      <c r="D49" s="439"/>
      <c r="E49" s="442"/>
      <c r="F49" s="458"/>
      <c r="G49" s="44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row>
    <row r="50" spans="1:85" s="24" customFormat="1" ht="18" customHeight="1" outlineLevel="2">
      <c r="A50" s="271" t="s">
        <v>319</v>
      </c>
      <c r="B50" s="100" t="s">
        <v>410</v>
      </c>
      <c r="C50" s="285" t="s">
        <v>413</v>
      </c>
      <c r="D50" s="62">
        <v>2178</v>
      </c>
      <c r="E50" s="183" t="s">
        <v>1</v>
      </c>
      <c r="F50" s="344">
        <v>2.81</v>
      </c>
      <c r="G50" s="302">
        <f>D50*F50</f>
        <v>6120.18</v>
      </c>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row>
    <row r="51" spans="1:85" s="24" customFormat="1" ht="18" customHeight="1" outlineLevel="2">
      <c r="A51" s="271" t="s">
        <v>424</v>
      </c>
      <c r="B51" s="100" t="s">
        <v>411</v>
      </c>
      <c r="C51" s="285" t="s">
        <v>414</v>
      </c>
      <c r="D51" s="62">
        <v>1684</v>
      </c>
      <c r="E51" s="183" t="s">
        <v>1</v>
      </c>
      <c r="F51" s="344">
        <v>4.19</v>
      </c>
      <c r="G51" s="302">
        <f aca="true" t="shared" si="1" ref="G51:G56">D51*F51</f>
        <v>7055.960000000001</v>
      </c>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row>
    <row r="52" spans="1:85" s="24" customFormat="1" ht="18" customHeight="1" outlineLevel="2">
      <c r="A52" s="271" t="s">
        <v>425</v>
      </c>
      <c r="B52" s="100" t="s">
        <v>412</v>
      </c>
      <c r="C52" s="285" t="s">
        <v>415</v>
      </c>
      <c r="D52" s="62">
        <v>740</v>
      </c>
      <c r="E52" s="183" t="s">
        <v>1</v>
      </c>
      <c r="F52" s="344">
        <v>5.34</v>
      </c>
      <c r="G52" s="302">
        <f t="shared" si="1"/>
        <v>3951.6</v>
      </c>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row>
    <row r="53" spans="1:85" s="24" customFormat="1" ht="18" customHeight="1" outlineLevel="2">
      <c r="A53" s="271" t="s">
        <v>426</v>
      </c>
      <c r="B53" s="100" t="s">
        <v>416</v>
      </c>
      <c r="C53" s="285" t="s">
        <v>417</v>
      </c>
      <c r="D53" s="62">
        <v>266</v>
      </c>
      <c r="E53" s="183" t="s">
        <v>1</v>
      </c>
      <c r="F53" s="344">
        <v>8.26</v>
      </c>
      <c r="G53" s="302">
        <f t="shared" si="1"/>
        <v>2197.16</v>
      </c>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row>
    <row r="54" spans="1:85" s="24" customFormat="1" ht="18" customHeight="1" outlineLevel="2">
      <c r="A54" s="271" t="s">
        <v>427</v>
      </c>
      <c r="B54" s="100" t="s">
        <v>420</v>
      </c>
      <c r="C54" s="285" t="s">
        <v>418</v>
      </c>
      <c r="D54" s="62">
        <v>842</v>
      </c>
      <c r="E54" s="183" t="s">
        <v>1</v>
      </c>
      <c r="F54" s="344">
        <v>11.21</v>
      </c>
      <c r="G54" s="302">
        <f t="shared" si="1"/>
        <v>9438.820000000002</v>
      </c>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row>
    <row r="55" spans="1:85" s="24" customFormat="1" ht="18" customHeight="1" outlineLevel="2">
      <c r="A55" s="271" t="s">
        <v>428</v>
      </c>
      <c r="B55" s="100" t="s">
        <v>422</v>
      </c>
      <c r="C55" s="285" t="s">
        <v>419</v>
      </c>
      <c r="D55" s="62">
        <v>62</v>
      </c>
      <c r="E55" s="183" t="s">
        <v>1</v>
      </c>
      <c r="F55" s="344">
        <v>14.64</v>
      </c>
      <c r="G55" s="302">
        <f t="shared" si="1"/>
        <v>907.6800000000001</v>
      </c>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row>
    <row r="56" spans="1:85" s="24" customFormat="1" ht="18" customHeight="1" outlineLevel="2">
      <c r="A56" s="271" t="s">
        <v>429</v>
      </c>
      <c r="B56" s="100" t="s">
        <v>423</v>
      </c>
      <c r="C56" s="285" t="s">
        <v>421</v>
      </c>
      <c r="D56" s="62">
        <v>34</v>
      </c>
      <c r="E56" s="183" t="s">
        <v>1</v>
      </c>
      <c r="F56" s="344">
        <v>19.66</v>
      </c>
      <c r="G56" s="302">
        <f t="shared" si="1"/>
        <v>668.44</v>
      </c>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row>
    <row r="57" spans="1:85" s="24" customFormat="1" ht="18" customHeight="1" outlineLevel="2">
      <c r="A57" s="61"/>
      <c r="B57" s="100"/>
      <c r="C57" s="197"/>
      <c r="D57" s="62"/>
      <c r="E57" s="342"/>
      <c r="F57" s="348"/>
      <c r="G57" s="302"/>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row>
    <row r="58" spans="1:85" s="24" customFormat="1" ht="18" customHeight="1" outlineLevel="2">
      <c r="A58" s="459" t="s">
        <v>320</v>
      </c>
      <c r="B58" s="464" t="s">
        <v>434</v>
      </c>
      <c r="C58" s="315" t="s">
        <v>430</v>
      </c>
      <c r="D58" s="467"/>
      <c r="E58" s="470"/>
      <c r="F58" s="473"/>
      <c r="G58" s="446"/>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row>
    <row r="59" spans="1:85" s="24" customFormat="1" ht="18" customHeight="1" outlineLevel="2">
      <c r="A59" s="463"/>
      <c r="B59" s="465"/>
      <c r="C59" s="289" t="s">
        <v>431</v>
      </c>
      <c r="D59" s="468"/>
      <c r="E59" s="471"/>
      <c r="F59" s="474"/>
      <c r="G59" s="447"/>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row>
    <row r="60" spans="1:7" s="24" customFormat="1" ht="13.5" outlineLevel="2">
      <c r="A60" s="463"/>
      <c r="B60" s="465"/>
      <c r="C60" s="318" t="s">
        <v>432</v>
      </c>
      <c r="D60" s="468"/>
      <c r="E60" s="471"/>
      <c r="F60" s="474"/>
      <c r="G60" s="447"/>
    </row>
    <row r="61" spans="1:7" s="24" customFormat="1" ht="13.5" outlineLevel="2">
      <c r="A61" s="460"/>
      <c r="B61" s="466"/>
      <c r="C61" s="319" t="s">
        <v>433</v>
      </c>
      <c r="D61" s="469"/>
      <c r="E61" s="472"/>
      <c r="F61" s="475"/>
      <c r="G61" s="448"/>
    </row>
    <row r="62" spans="1:85" s="24" customFormat="1" ht="18" customHeight="1" outlineLevel="2">
      <c r="A62" s="271" t="s">
        <v>319</v>
      </c>
      <c r="B62" s="100" t="s">
        <v>521</v>
      </c>
      <c r="C62" s="285" t="s">
        <v>413</v>
      </c>
      <c r="D62" s="62"/>
      <c r="E62" s="341">
        <v>0.25</v>
      </c>
      <c r="F62" s="344">
        <v>2.81</v>
      </c>
      <c r="G62" s="302">
        <f>G50*E62</f>
        <v>1530.045</v>
      </c>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row>
    <row r="63" spans="1:85" s="24" customFormat="1" ht="18" customHeight="1" outlineLevel="2">
      <c r="A63" s="271" t="s">
        <v>424</v>
      </c>
      <c r="B63" s="100" t="s">
        <v>522</v>
      </c>
      <c r="C63" s="285" t="s">
        <v>414</v>
      </c>
      <c r="D63" s="62"/>
      <c r="E63" s="341">
        <v>0.25</v>
      </c>
      <c r="F63" s="344">
        <v>4.19</v>
      </c>
      <c r="G63" s="302">
        <f aca="true" t="shared" si="2" ref="G63:G68">G51*E63</f>
        <v>1763.9900000000002</v>
      </c>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row>
    <row r="64" spans="1:85" s="24" customFormat="1" ht="18" customHeight="1" outlineLevel="2">
      <c r="A64" s="271" t="s">
        <v>425</v>
      </c>
      <c r="B64" s="100" t="s">
        <v>523</v>
      </c>
      <c r="C64" s="285" t="s">
        <v>415</v>
      </c>
      <c r="D64" s="62"/>
      <c r="E64" s="341">
        <v>0.25</v>
      </c>
      <c r="F64" s="344">
        <v>5.34</v>
      </c>
      <c r="G64" s="302">
        <f t="shared" si="2"/>
        <v>987.9</v>
      </c>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row>
    <row r="65" spans="1:85" s="24" customFormat="1" ht="18" customHeight="1" outlineLevel="2">
      <c r="A65" s="271" t="s">
        <v>426</v>
      </c>
      <c r="B65" s="100" t="s">
        <v>524</v>
      </c>
      <c r="C65" s="285" t="s">
        <v>417</v>
      </c>
      <c r="D65" s="62"/>
      <c r="E65" s="341">
        <v>0.25</v>
      </c>
      <c r="F65" s="344">
        <v>8.26</v>
      </c>
      <c r="G65" s="302">
        <f t="shared" si="2"/>
        <v>549.29</v>
      </c>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row>
    <row r="66" spans="1:85" s="24" customFormat="1" ht="18" customHeight="1" outlineLevel="2">
      <c r="A66" s="271" t="s">
        <v>427</v>
      </c>
      <c r="B66" s="100" t="s">
        <v>525</v>
      </c>
      <c r="C66" s="285" t="s">
        <v>418</v>
      </c>
      <c r="D66" s="62"/>
      <c r="E66" s="341">
        <v>0.25</v>
      </c>
      <c r="F66" s="344">
        <v>11.21</v>
      </c>
      <c r="G66" s="302">
        <f t="shared" si="2"/>
        <v>2359.7050000000004</v>
      </c>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row>
    <row r="67" spans="1:85" s="24" customFormat="1" ht="18" customHeight="1" outlineLevel="2">
      <c r="A67" s="271" t="s">
        <v>428</v>
      </c>
      <c r="B67" s="100" t="s">
        <v>526</v>
      </c>
      <c r="C67" s="285" t="s">
        <v>419</v>
      </c>
      <c r="D67" s="62"/>
      <c r="E67" s="341">
        <v>0.25</v>
      </c>
      <c r="F67" s="344">
        <v>14.64</v>
      </c>
      <c r="G67" s="302">
        <f t="shared" si="2"/>
        <v>226.92000000000002</v>
      </c>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row>
    <row r="68" spans="1:85" s="24" customFormat="1" ht="18" customHeight="1" outlineLevel="2">
      <c r="A68" s="271" t="s">
        <v>429</v>
      </c>
      <c r="B68" s="100" t="s">
        <v>527</v>
      </c>
      <c r="C68" s="285" t="s">
        <v>421</v>
      </c>
      <c r="D68" s="62"/>
      <c r="E68" s="341">
        <v>0.25</v>
      </c>
      <c r="F68" s="344">
        <v>19.66</v>
      </c>
      <c r="G68" s="302">
        <f t="shared" si="2"/>
        <v>167.11</v>
      </c>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row>
    <row r="69" spans="1:7" s="24" customFormat="1" ht="13.5" outlineLevel="2">
      <c r="A69" s="271"/>
      <c r="B69" s="63"/>
      <c r="C69" s="64"/>
      <c r="D69" s="65"/>
      <c r="E69" s="183"/>
      <c r="F69" s="343"/>
      <c r="G69" s="302"/>
    </row>
    <row r="70" spans="1:7" s="24" customFormat="1" ht="16.5" customHeight="1" outlineLevel="2">
      <c r="A70" s="288" t="s">
        <v>445</v>
      </c>
      <c r="B70" s="287" t="s">
        <v>440</v>
      </c>
      <c r="C70" s="227" t="s">
        <v>435</v>
      </c>
      <c r="D70" s="262"/>
      <c r="E70" s="283"/>
      <c r="F70" s="259"/>
      <c r="G70" s="284"/>
    </row>
    <row r="71" spans="1:7" s="24" customFormat="1" ht="16.5" customHeight="1" outlineLevel="2">
      <c r="A71" s="321"/>
      <c r="B71" s="322"/>
      <c r="C71" s="296"/>
      <c r="D71" s="323"/>
      <c r="E71" s="299"/>
      <c r="F71" s="97"/>
      <c r="G71" s="303"/>
    </row>
    <row r="72" spans="1:7" s="24" customFormat="1" ht="13.5" outlineLevel="2">
      <c r="A72" s="271" t="s">
        <v>334</v>
      </c>
      <c r="B72" s="63" t="s">
        <v>441</v>
      </c>
      <c r="C72" s="316" t="s">
        <v>436</v>
      </c>
      <c r="D72" s="65"/>
      <c r="E72" s="183"/>
      <c r="F72" s="343"/>
      <c r="G72" s="302"/>
    </row>
    <row r="73" spans="1:7" s="24" customFormat="1" ht="13.5" outlineLevel="2">
      <c r="A73" s="271" t="s">
        <v>447</v>
      </c>
      <c r="B73" s="292" t="s">
        <v>442</v>
      </c>
      <c r="C73" s="54" t="s">
        <v>437</v>
      </c>
      <c r="D73" s="65">
        <v>8462</v>
      </c>
      <c r="E73" s="183" t="s">
        <v>1</v>
      </c>
      <c r="F73" s="344">
        <v>2.55</v>
      </c>
      <c r="G73" s="302">
        <f>D73*F73</f>
        <v>21578.1</v>
      </c>
    </row>
    <row r="74" spans="1:7" s="24" customFormat="1" ht="13.5" outlineLevel="2">
      <c r="A74" s="271" t="s">
        <v>446</v>
      </c>
      <c r="B74" s="292" t="s">
        <v>443</v>
      </c>
      <c r="C74" s="54" t="s">
        <v>438</v>
      </c>
      <c r="D74" s="65">
        <v>4250</v>
      </c>
      <c r="E74" s="183" t="s">
        <v>1</v>
      </c>
      <c r="F74" s="344">
        <v>5.09</v>
      </c>
      <c r="G74" s="302">
        <f>D74*F74</f>
        <v>21632.5</v>
      </c>
    </row>
    <row r="75" spans="1:7" s="24" customFormat="1" ht="13.5" outlineLevel="2">
      <c r="A75" s="271" t="s">
        <v>448</v>
      </c>
      <c r="B75" s="292" t="s">
        <v>444</v>
      </c>
      <c r="C75" s="54" t="s">
        <v>439</v>
      </c>
      <c r="D75" s="65">
        <v>128</v>
      </c>
      <c r="E75" s="183" t="s">
        <v>1</v>
      </c>
      <c r="F75" s="344">
        <v>7.61</v>
      </c>
      <c r="G75" s="302">
        <f>D75*F75</f>
        <v>974.08</v>
      </c>
    </row>
    <row r="76" spans="1:7" s="24" customFormat="1" ht="13.5" outlineLevel="2">
      <c r="A76" s="271"/>
      <c r="B76" s="63"/>
      <c r="C76" s="54"/>
      <c r="D76" s="65"/>
      <c r="E76" s="183"/>
      <c r="F76" s="343"/>
      <c r="G76" s="302"/>
    </row>
    <row r="77" spans="1:7" s="24" customFormat="1" ht="13.5" outlineLevel="2">
      <c r="A77" s="271" t="s">
        <v>452</v>
      </c>
      <c r="B77" s="293" t="s">
        <v>451</v>
      </c>
      <c r="C77" s="316" t="s">
        <v>449</v>
      </c>
      <c r="D77" s="65"/>
      <c r="E77" s="183"/>
      <c r="F77" s="343"/>
      <c r="G77" s="302"/>
    </row>
    <row r="78" spans="1:7" s="24" customFormat="1" ht="13.5" outlineLevel="2">
      <c r="A78" s="271"/>
      <c r="B78" s="63" t="s">
        <v>451</v>
      </c>
      <c r="C78" s="54" t="s">
        <v>450</v>
      </c>
      <c r="D78" s="65"/>
      <c r="E78" s="183"/>
      <c r="F78" s="343"/>
      <c r="G78" s="302"/>
    </row>
    <row r="79" spans="1:7" s="24" customFormat="1" ht="13.5" outlineLevel="2">
      <c r="A79" s="271" t="s">
        <v>453</v>
      </c>
      <c r="B79" s="292" t="s">
        <v>442</v>
      </c>
      <c r="C79" s="54" t="s">
        <v>437</v>
      </c>
      <c r="D79" s="65">
        <v>8462</v>
      </c>
      <c r="E79" s="183" t="s">
        <v>1</v>
      </c>
      <c r="F79" s="344">
        <v>2.68</v>
      </c>
      <c r="G79" s="302">
        <f>D79*F79</f>
        <v>22678.16</v>
      </c>
    </row>
    <row r="80" spans="1:7" s="24" customFormat="1" ht="13.5" outlineLevel="2">
      <c r="A80" s="271" t="s">
        <v>454</v>
      </c>
      <c r="B80" s="292" t="s">
        <v>443</v>
      </c>
      <c r="C80" s="54" t="s">
        <v>438</v>
      </c>
      <c r="D80" s="65">
        <v>4250</v>
      </c>
      <c r="E80" s="183" t="s">
        <v>1</v>
      </c>
      <c r="F80" s="344">
        <v>5.31</v>
      </c>
      <c r="G80" s="302">
        <f>D80*F80</f>
        <v>22567.5</v>
      </c>
    </row>
    <row r="81" spans="1:7" s="24" customFormat="1" ht="13.5" outlineLevel="2">
      <c r="A81" s="271" t="s">
        <v>455</v>
      </c>
      <c r="B81" s="292" t="s">
        <v>444</v>
      </c>
      <c r="C81" s="54" t="s">
        <v>439</v>
      </c>
      <c r="D81" s="65">
        <v>128</v>
      </c>
      <c r="E81" s="183" t="s">
        <v>1</v>
      </c>
      <c r="F81" s="344">
        <v>7.83</v>
      </c>
      <c r="G81" s="302">
        <f>D81*F81</f>
        <v>1002.24</v>
      </c>
    </row>
    <row r="82" spans="1:7" s="24" customFormat="1" ht="13.5" outlineLevel="2">
      <c r="A82" s="56"/>
      <c r="B82" s="63"/>
      <c r="C82" s="54"/>
      <c r="D82" s="65"/>
      <c r="E82" s="183"/>
      <c r="F82" s="343"/>
      <c r="G82" s="302"/>
    </row>
    <row r="83" spans="1:7" s="24" customFormat="1" ht="16.5" customHeight="1" outlineLevel="2">
      <c r="A83" s="288" t="s">
        <v>469</v>
      </c>
      <c r="B83" s="287" t="s">
        <v>468</v>
      </c>
      <c r="C83" s="227" t="s">
        <v>456</v>
      </c>
      <c r="D83" s="262"/>
      <c r="E83" s="283"/>
      <c r="F83" s="259"/>
      <c r="G83" s="284"/>
    </row>
    <row r="84" spans="1:7" s="24" customFormat="1" ht="13.5" outlineLevel="2">
      <c r="A84" s="449"/>
      <c r="B84" s="461"/>
      <c r="C84" s="66" t="s">
        <v>457</v>
      </c>
      <c r="D84" s="437"/>
      <c r="E84" s="440"/>
      <c r="F84" s="443"/>
      <c r="G84" s="446"/>
    </row>
    <row r="85" spans="1:7" s="24" customFormat="1" ht="13.5" outlineLevel="2">
      <c r="A85" s="432"/>
      <c r="B85" s="476"/>
      <c r="C85" s="214" t="s">
        <v>458</v>
      </c>
      <c r="D85" s="438"/>
      <c r="E85" s="441"/>
      <c r="F85" s="444"/>
      <c r="G85" s="447"/>
    </row>
    <row r="86" spans="1:7" s="24" customFormat="1" ht="14.25" customHeight="1" outlineLevel="2">
      <c r="A86" s="432"/>
      <c r="B86" s="476"/>
      <c r="C86" s="214" t="s">
        <v>459</v>
      </c>
      <c r="D86" s="438"/>
      <c r="E86" s="441"/>
      <c r="F86" s="444"/>
      <c r="G86" s="447"/>
    </row>
    <row r="87" spans="1:7" s="24" customFormat="1" ht="13.5" outlineLevel="2">
      <c r="A87" s="432"/>
      <c r="B87" s="476"/>
      <c r="C87" s="214" t="s">
        <v>460</v>
      </c>
      <c r="D87" s="438"/>
      <c r="E87" s="441"/>
      <c r="F87" s="444"/>
      <c r="G87" s="447"/>
    </row>
    <row r="88" spans="1:7" s="24" customFormat="1" ht="14.25" customHeight="1" outlineLevel="2">
      <c r="A88" s="432"/>
      <c r="B88" s="476"/>
      <c r="C88" s="214" t="s">
        <v>461</v>
      </c>
      <c r="D88" s="438"/>
      <c r="E88" s="441"/>
      <c r="F88" s="444"/>
      <c r="G88" s="447"/>
    </row>
    <row r="89" spans="1:7" s="24" customFormat="1" ht="13.5" outlineLevel="2">
      <c r="A89" s="433"/>
      <c r="B89" s="462"/>
      <c r="C89" s="273" t="s">
        <v>462</v>
      </c>
      <c r="D89" s="439"/>
      <c r="E89" s="442"/>
      <c r="F89" s="445"/>
      <c r="G89" s="448"/>
    </row>
    <row r="90" spans="1:7" s="24" customFormat="1" ht="13.5" outlineLevel="2">
      <c r="A90" s="56"/>
      <c r="B90" s="290"/>
      <c r="C90" s="273"/>
      <c r="D90" s="275"/>
      <c r="E90" s="298"/>
      <c r="F90" s="205"/>
      <c r="G90" s="301"/>
    </row>
    <row r="91" spans="1:7" s="24" customFormat="1" ht="13.5" outlineLevel="2">
      <c r="A91" s="271" t="s">
        <v>336</v>
      </c>
      <c r="B91" s="290" t="s">
        <v>470</v>
      </c>
      <c r="C91" s="54" t="s">
        <v>464</v>
      </c>
      <c r="D91" s="57">
        <v>58</v>
      </c>
      <c r="E91" s="183" t="s">
        <v>20</v>
      </c>
      <c r="F91" s="344">
        <v>173.99</v>
      </c>
      <c r="G91" s="302">
        <f>D91*F91</f>
        <v>10091.42</v>
      </c>
    </row>
    <row r="92" spans="1:7" s="24" customFormat="1" ht="13.5" outlineLevel="2">
      <c r="A92" s="271" t="s">
        <v>337</v>
      </c>
      <c r="B92" s="290" t="s">
        <v>471</v>
      </c>
      <c r="C92" s="54" t="s">
        <v>465</v>
      </c>
      <c r="D92" s="57">
        <v>124</v>
      </c>
      <c r="E92" s="183" t="s">
        <v>20</v>
      </c>
      <c r="F92" s="344">
        <v>192.6</v>
      </c>
      <c r="G92" s="302">
        <f>D92*F92</f>
        <v>23882.399999999998</v>
      </c>
    </row>
    <row r="93" spans="1:7" s="24" customFormat="1" ht="13.5" outlineLevel="2">
      <c r="A93" s="271" t="s">
        <v>338</v>
      </c>
      <c r="B93" s="290" t="s">
        <v>472</v>
      </c>
      <c r="C93" s="54" t="s">
        <v>466</v>
      </c>
      <c r="D93" s="57">
        <v>24</v>
      </c>
      <c r="E93" s="183" t="s">
        <v>20</v>
      </c>
      <c r="F93" s="344">
        <v>254.83</v>
      </c>
      <c r="G93" s="302">
        <f>D93*F93</f>
        <v>6115.92</v>
      </c>
    </row>
    <row r="94" spans="1:7" s="24" customFormat="1" ht="13.5" outlineLevel="2">
      <c r="A94" s="271" t="s">
        <v>473</v>
      </c>
      <c r="B94" s="290" t="s">
        <v>17</v>
      </c>
      <c r="C94" s="54" t="s">
        <v>467</v>
      </c>
      <c r="D94" s="57">
        <v>6</v>
      </c>
      <c r="E94" s="183" t="s">
        <v>20</v>
      </c>
      <c r="F94" s="344">
        <v>331.61</v>
      </c>
      <c r="G94" s="302">
        <f>D94*F94</f>
        <v>1989.66</v>
      </c>
    </row>
    <row r="95" spans="1:7" s="24" customFormat="1" ht="13.5" outlineLevel="2">
      <c r="A95" s="271"/>
      <c r="B95" s="290"/>
      <c r="C95" s="54"/>
      <c r="D95" s="57"/>
      <c r="E95" s="183"/>
      <c r="F95" s="344"/>
      <c r="G95" s="302"/>
    </row>
    <row r="96" spans="1:7" s="24" customFormat="1" ht="16.5" customHeight="1" outlineLevel="2">
      <c r="A96" s="288" t="s">
        <v>478</v>
      </c>
      <c r="B96" s="287" t="s">
        <v>493</v>
      </c>
      <c r="C96" s="227" t="s">
        <v>492</v>
      </c>
      <c r="D96" s="262"/>
      <c r="E96" s="283"/>
      <c r="F96" s="259"/>
      <c r="G96" s="284"/>
    </row>
    <row r="97" spans="1:7" s="24" customFormat="1" ht="13.5" outlineLevel="2">
      <c r="A97" s="272"/>
      <c r="B97" s="294"/>
      <c r="C97" s="66" t="s">
        <v>494</v>
      </c>
      <c r="D97" s="274"/>
      <c r="E97" s="306"/>
      <c r="F97" s="267"/>
      <c r="G97" s="311"/>
    </row>
    <row r="98" spans="1:7" s="24" customFormat="1" ht="13.5" outlineLevel="2">
      <c r="A98" s="272"/>
      <c r="B98" s="294"/>
      <c r="C98" s="66"/>
      <c r="D98" s="274"/>
      <c r="E98" s="306"/>
      <c r="F98" s="267"/>
      <c r="G98" s="311"/>
    </row>
    <row r="99" spans="1:7" s="24" customFormat="1" ht="13.5" outlineLevel="2">
      <c r="A99" s="295" t="s">
        <v>482</v>
      </c>
      <c r="B99" s="63" t="s">
        <v>495</v>
      </c>
      <c r="C99" s="285" t="s">
        <v>496</v>
      </c>
      <c r="D99" s="68">
        <v>1204</v>
      </c>
      <c r="E99" s="183" t="s">
        <v>20</v>
      </c>
      <c r="F99" s="344">
        <v>25.23</v>
      </c>
      <c r="G99" s="302">
        <f>D99*F99</f>
        <v>30376.920000000002</v>
      </c>
    </row>
    <row r="100" spans="1:7" s="24" customFormat="1" ht="13.5" outlineLevel="2">
      <c r="A100" s="271"/>
      <c r="B100" s="290"/>
      <c r="C100" s="54"/>
      <c r="D100" s="57"/>
      <c r="E100" s="183"/>
      <c r="F100" s="344"/>
      <c r="G100" s="302"/>
    </row>
    <row r="101" spans="1:7" s="24" customFormat="1" ht="16.5" customHeight="1" outlineLevel="2">
      <c r="A101" s="288" t="s">
        <v>489</v>
      </c>
      <c r="B101" s="287" t="s">
        <v>477</v>
      </c>
      <c r="C101" s="227" t="s">
        <v>474</v>
      </c>
      <c r="D101" s="262"/>
      <c r="E101" s="283"/>
      <c r="F101" s="259"/>
      <c r="G101" s="284"/>
    </row>
    <row r="102" spans="1:7" s="24" customFormat="1" ht="13.5" outlineLevel="2">
      <c r="A102" s="459" t="s">
        <v>490</v>
      </c>
      <c r="B102" s="461"/>
      <c r="C102" s="66" t="s">
        <v>475</v>
      </c>
      <c r="D102" s="437"/>
      <c r="E102" s="440"/>
      <c r="F102" s="456"/>
      <c r="G102" s="446"/>
    </row>
    <row r="103" spans="1:7" s="24" customFormat="1" ht="13.5" outlineLevel="2">
      <c r="A103" s="460"/>
      <c r="B103" s="462"/>
      <c r="C103" s="273" t="s">
        <v>476</v>
      </c>
      <c r="D103" s="439"/>
      <c r="E103" s="442"/>
      <c r="F103" s="458"/>
      <c r="G103" s="448"/>
    </row>
    <row r="104" spans="1:7" s="24" customFormat="1" ht="13.5" outlineLevel="2">
      <c r="A104" s="317"/>
      <c r="B104" s="290"/>
      <c r="C104" s="273"/>
      <c r="D104" s="275"/>
      <c r="E104" s="298"/>
      <c r="F104" s="347"/>
      <c r="G104" s="301"/>
    </row>
    <row r="105" spans="1:7" s="24" customFormat="1" ht="13.5" outlineLevel="2">
      <c r="A105" s="271" t="s">
        <v>481</v>
      </c>
      <c r="B105" s="290" t="s">
        <v>480</v>
      </c>
      <c r="C105" s="285" t="s">
        <v>479</v>
      </c>
      <c r="D105" s="57">
        <v>1208</v>
      </c>
      <c r="E105" s="183" t="s">
        <v>20</v>
      </c>
      <c r="F105" s="344">
        <v>56.18</v>
      </c>
      <c r="G105" s="302">
        <f>D105*F105</f>
        <v>67865.44</v>
      </c>
    </row>
    <row r="106" spans="1:7" s="24" customFormat="1" ht="13.5" outlineLevel="2">
      <c r="A106" s="271"/>
      <c r="B106" s="290"/>
      <c r="C106" s="285"/>
      <c r="D106" s="57"/>
      <c r="E106" s="183"/>
      <c r="F106" s="344"/>
      <c r="G106" s="302"/>
    </row>
    <row r="107" spans="1:7" s="24" customFormat="1" ht="16.5" customHeight="1" outlineLevel="2">
      <c r="A107" s="288" t="s">
        <v>497</v>
      </c>
      <c r="B107" s="287" t="s">
        <v>488</v>
      </c>
      <c r="C107" s="227" t="s">
        <v>483</v>
      </c>
      <c r="D107" s="262"/>
      <c r="E107" s="283"/>
      <c r="F107" s="259"/>
      <c r="G107" s="284"/>
    </row>
    <row r="108" spans="1:7" s="24" customFormat="1" ht="14.25" customHeight="1" outlineLevel="2">
      <c r="A108" s="459" t="s">
        <v>498</v>
      </c>
      <c r="B108" s="461"/>
      <c r="C108" s="66" t="s">
        <v>484</v>
      </c>
      <c r="D108" s="437"/>
      <c r="E108" s="440"/>
      <c r="F108" s="456"/>
      <c r="G108" s="446"/>
    </row>
    <row r="109" spans="1:7" s="24" customFormat="1" ht="14.25" customHeight="1" outlineLevel="2">
      <c r="A109" s="463"/>
      <c r="B109" s="476"/>
      <c r="C109" s="214" t="s">
        <v>485</v>
      </c>
      <c r="D109" s="438"/>
      <c r="E109" s="441"/>
      <c r="F109" s="457"/>
      <c r="G109" s="447"/>
    </row>
    <row r="110" spans="1:7" s="24" customFormat="1" ht="13.5" outlineLevel="2">
      <c r="A110" s="460"/>
      <c r="B110" s="462"/>
      <c r="C110" s="273" t="s">
        <v>486</v>
      </c>
      <c r="D110" s="439"/>
      <c r="E110" s="442"/>
      <c r="F110" s="458"/>
      <c r="G110" s="448"/>
    </row>
    <row r="111" spans="1:7" s="24" customFormat="1" ht="13.5" outlineLevel="2">
      <c r="A111" s="317"/>
      <c r="B111" s="290"/>
      <c r="C111" s="273"/>
      <c r="D111" s="275"/>
      <c r="E111" s="298"/>
      <c r="F111" s="347"/>
      <c r="G111" s="301"/>
    </row>
    <row r="112" spans="1:7" s="24" customFormat="1" ht="13.5" outlineLevel="2">
      <c r="A112" s="271" t="s">
        <v>499</v>
      </c>
      <c r="B112" s="290" t="s">
        <v>491</v>
      </c>
      <c r="C112" s="285" t="s">
        <v>487</v>
      </c>
      <c r="D112" s="57">
        <v>1208</v>
      </c>
      <c r="E112" s="183" t="s">
        <v>20</v>
      </c>
      <c r="F112" s="344">
        <v>47.1</v>
      </c>
      <c r="G112" s="302">
        <f>D112*F112</f>
        <v>56896.8</v>
      </c>
    </row>
    <row r="113" spans="1:7" s="24" customFormat="1" ht="13.5" outlineLevel="2">
      <c r="A113" s="271"/>
      <c r="B113" s="290"/>
      <c r="C113" s="285"/>
      <c r="D113" s="57"/>
      <c r="E113" s="183"/>
      <c r="F113" s="344"/>
      <c r="G113" s="302"/>
    </row>
    <row r="114" spans="1:7" s="24" customFormat="1" ht="16.5" customHeight="1" outlineLevel="2">
      <c r="A114" s="288" t="s">
        <v>505</v>
      </c>
      <c r="B114" s="287" t="s">
        <v>504</v>
      </c>
      <c r="C114" s="227" t="s">
        <v>785</v>
      </c>
      <c r="D114" s="262"/>
      <c r="E114" s="283"/>
      <c r="F114" s="259"/>
      <c r="G114" s="284"/>
    </row>
    <row r="115" spans="1:7" s="24" customFormat="1" ht="13.5" outlineLevel="2">
      <c r="A115" s="459" t="s">
        <v>515</v>
      </c>
      <c r="B115" s="461"/>
      <c r="C115" s="305" t="s">
        <v>788</v>
      </c>
      <c r="D115" s="437"/>
      <c r="E115" s="440"/>
      <c r="F115" s="456"/>
      <c r="G115" s="446"/>
    </row>
    <row r="116" spans="1:7" s="24" customFormat="1" ht="13.5" outlineLevel="2">
      <c r="A116" s="463"/>
      <c r="B116" s="476"/>
      <c r="C116" s="308" t="s">
        <v>500</v>
      </c>
      <c r="D116" s="438"/>
      <c r="E116" s="441"/>
      <c r="F116" s="457"/>
      <c r="G116" s="447"/>
    </row>
    <row r="117" spans="1:7" s="24" customFormat="1" ht="13.5" outlineLevel="2">
      <c r="A117" s="463"/>
      <c r="B117" s="476"/>
      <c r="C117" s="308" t="s">
        <v>501</v>
      </c>
      <c r="D117" s="438"/>
      <c r="E117" s="441"/>
      <c r="F117" s="457"/>
      <c r="G117" s="447"/>
    </row>
    <row r="118" spans="1:7" s="24" customFormat="1" ht="13.5" outlineLevel="2">
      <c r="A118" s="463"/>
      <c r="B118" s="476"/>
      <c r="C118" s="308" t="s">
        <v>502</v>
      </c>
      <c r="D118" s="438"/>
      <c r="E118" s="441"/>
      <c r="F118" s="457"/>
      <c r="G118" s="447"/>
    </row>
    <row r="119" spans="1:7" s="24" customFormat="1" ht="13.5" outlineLevel="2">
      <c r="A119" s="463"/>
      <c r="B119" s="476"/>
      <c r="C119" s="308" t="s">
        <v>503</v>
      </c>
      <c r="D119" s="438"/>
      <c r="E119" s="441"/>
      <c r="F119" s="457"/>
      <c r="G119" s="447"/>
    </row>
    <row r="120" spans="1:7" s="24" customFormat="1" ht="13.5" outlineLevel="2">
      <c r="A120" s="463"/>
      <c r="B120" s="476"/>
      <c r="C120" s="308" t="s">
        <v>506</v>
      </c>
      <c r="D120" s="438"/>
      <c r="E120" s="441"/>
      <c r="F120" s="457"/>
      <c r="G120" s="447"/>
    </row>
    <row r="121" spans="1:7" s="24" customFormat="1" ht="13.5" outlineLevel="2">
      <c r="A121" s="463"/>
      <c r="B121" s="476"/>
      <c r="C121" s="308" t="s">
        <v>507</v>
      </c>
      <c r="D121" s="438"/>
      <c r="E121" s="441"/>
      <c r="F121" s="457"/>
      <c r="G121" s="447"/>
    </row>
    <row r="122" spans="1:7" s="24" customFormat="1" ht="13.5" outlineLevel="2">
      <c r="A122" s="463"/>
      <c r="B122" s="476"/>
      <c r="C122" s="308" t="s">
        <v>508</v>
      </c>
      <c r="D122" s="438"/>
      <c r="E122" s="441"/>
      <c r="F122" s="457"/>
      <c r="G122" s="447"/>
    </row>
    <row r="123" spans="1:7" s="24" customFormat="1" ht="13.5" outlineLevel="2">
      <c r="A123" s="460"/>
      <c r="B123" s="462"/>
      <c r="C123" s="310" t="s">
        <v>767</v>
      </c>
      <c r="D123" s="439"/>
      <c r="E123" s="442"/>
      <c r="F123" s="458"/>
      <c r="G123" s="448"/>
    </row>
    <row r="124" spans="1:7" s="24" customFormat="1" ht="13.5" outlineLevel="2">
      <c r="A124" s="271"/>
      <c r="B124" s="290"/>
      <c r="C124" s="285" t="s">
        <v>768</v>
      </c>
      <c r="D124" s="57"/>
      <c r="E124" s="183"/>
      <c r="F124" s="344"/>
      <c r="G124" s="302"/>
    </row>
    <row r="125" spans="1:7" s="24" customFormat="1" ht="13.5" outlineLevel="2">
      <c r="A125" s="271"/>
      <c r="B125" s="290"/>
      <c r="C125" s="285" t="s">
        <v>787</v>
      </c>
      <c r="D125" s="57"/>
      <c r="E125" s="183"/>
      <c r="F125" s="344"/>
      <c r="G125" s="302"/>
    </row>
    <row r="126" spans="1:7" s="24" customFormat="1" ht="13.5" outlineLevel="2">
      <c r="A126" s="271"/>
      <c r="B126" s="290"/>
      <c r="C126" s="285" t="s">
        <v>786</v>
      </c>
      <c r="D126" s="57"/>
      <c r="E126" s="183"/>
      <c r="F126" s="344"/>
      <c r="G126" s="302"/>
    </row>
    <row r="127" spans="1:7" s="24" customFormat="1" ht="13.5" outlineLevel="2">
      <c r="A127" s="271" t="s">
        <v>516</v>
      </c>
      <c r="B127" s="304" t="s">
        <v>512</v>
      </c>
      <c r="C127" s="285" t="s">
        <v>509</v>
      </c>
      <c r="D127" s="57">
        <v>24</v>
      </c>
      <c r="E127" s="183" t="s">
        <v>20</v>
      </c>
      <c r="F127" s="344">
        <v>665</v>
      </c>
      <c r="G127" s="302">
        <f>D127*F127</f>
        <v>15960</v>
      </c>
    </row>
    <row r="128" spans="1:7" s="24" customFormat="1" ht="13.5" outlineLevel="2">
      <c r="A128" s="271" t="s">
        <v>517</v>
      </c>
      <c r="B128" s="304" t="s">
        <v>513</v>
      </c>
      <c r="C128" s="285" t="s">
        <v>510</v>
      </c>
      <c r="D128" s="57">
        <v>26</v>
      </c>
      <c r="E128" s="183" t="s">
        <v>20</v>
      </c>
      <c r="F128" s="344">
        <v>709</v>
      </c>
      <c r="G128" s="302">
        <f>D128*F128</f>
        <v>18434</v>
      </c>
    </row>
    <row r="129" spans="1:7" s="24" customFormat="1" ht="13.5" outlineLevel="2">
      <c r="A129" s="271" t="s">
        <v>517</v>
      </c>
      <c r="B129" s="304" t="s">
        <v>513</v>
      </c>
      <c r="C129" s="405" t="s">
        <v>781</v>
      </c>
      <c r="D129" s="57">
        <v>298</v>
      </c>
      <c r="E129" s="183" t="s">
        <v>20</v>
      </c>
      <c r="F129" s="344">
        <v>718</v>
      </c>
      <c r="G129" s="302">
        <f>D129*F129</f>
        <v>213964</v>
      </c>
    </row>
    <row r="130" spans="1:7" s="24" customFormat="1" ht="13.5" outlineLevel="2">
      <c r="A130" s="271" t="s">
        <v>518</v>
      </c>
      <c r="B130" s="304" t="s">
        <v>514</v>
      </c>
      <c r="C130" s="285" t="s">
        <v>511</v>
      </c>
      <c r="D130" s="57">
        <v>254</v>
      </c>
      <c r="E130" s="183" t="s">
        <v>20</v>
      </c>
      <c r="F130" s="344">
        <v>727</v>
      </c>
      <c r="G130" s="302">
        <f>D130*F130</f>
        <v>184658</v>
      </c>
    </row>
    <row r="131" spans="1:7" s="24" customFormat="1" ht="13.5" outlineLevel="2">
      <c r="A131" s="271"/>
      <c r="B131" s="304"/>
      <c r="C131" s="285"/>
      <c r="D131" s="57"/>
      <c r="E131" s="183"/>
      <c r="F131" s="344"/>
      <c r="G131" s="302"/>
    </row>
    <row r="132" spans="1:7" s="24" customFormat="1" ht="16.5" customHeight="1" outlineLevel="2">
      <c r="A132" s="288" t="s">
        <v>519</v>
      </c>
      <c r="B132" s="287" t="s">
        <v>504</v>
      </c>
      <c r="C132" s="227" t="s">
        <v>530</v>
      </c>
      <c r="D132" s="262"/>
      <c r="E132" s="283"/>
      <c r="F132" s="259"/>
      <c r="G132" s="284"/>
    </row>
    <row r="133" spans="1:7" s="24" customFormat="1" ht="13.5" outlineLevel="2">
      <c r="A133" s="271" t="s">
        <v>546</v>
      </c>
      <c r="B133" s="304"/>
      <c r="C133" s="285" t="s">
        <v>531</v>
      </c>
      <c r="D133" s="57"/>
      <c r="E133" s="183"/>
      <c r="F133" s="344"/>
      <c r="G133" s="302"/>
    </row>
    <row r="134" spans="1:7" s="24" customFormat="1" ht="13.5" outlineLevel="2">
      <c r="A134" s="271"/>
      <c r="B134" s="304"/>
      <c r="C134" s="285"/>
      <c r="D134" s="57"/>
      <c r="E134" s="183"/>
      <c r="F134" s="344"/>
      <c r="G134" s="302"/>
    </row>
    <row r="135" spans="1:7" s="24" customFormat="1" ht="13.5" outlineLevel="2">
      <c r="A135" s="271" t="s">
        <v>520</v>
      </c>
      <c r="B135" s="304" t="s">
        <v>532</v>
      </c>
      <c r="C135" s="285" t="s">
        <v>538</v>
      </c>
      <c r="D135" s="62">
        <v>2178</v>
      </c>
      <c r="E135" s="183"/>
      <c r="F135" s="344">
        <v>3.3</v>
      </c>
      <c r="G135" s="302">
        <f>D135*F135</f>
        <v>7187.4</v>
      </c>
    </row>
    <row r="136" spans="1:7" s="24" customFormat="1" ht="13.5" outlineLevel="2">
      <c r="A136" s="271" t="s">
        <v>547</v>
      </c>
      <c r="B136" s="304" t="s">
        <v>533</v>
      </c>
      <c r="C136" s="285" t="s">
        <v>537</v>
      </c>
      <c r="D136" s="62">
        <v>1684</v>
      </c>
      <c r="E136" s="183"/>
      <c r="F136" s="344">
        <v>3.75</v>
      </c>
      <c r="G136" s="302">
        <f aca="true" t="shared" si="3" ref="G136:G141">D136*F136</f>
        <v>6315</v>
      </c>
    </row>
    <row r="137" spans="1:7" s="24" customFormat="1" ht="13.5" outlineLevel="2">
      <c r="A137" s="271" t="s">
        <v>548</v>
      </c>
      <c r="B137" s="304" t="s">
        <v>534</v>
      </c>
      <c r="C137" s="285" t="s">
        <v>536</v>
      </c>
      <c r="D137" s="62">
        <v>740</v>
      </c>
      <c r="E137" s="183"/>
      <c r="F137" s="344">
        <v>4.39</v>
      </c>
      <c r="G137" s="302">
        <f t="shared" si="3"/>
        <v>3248.6</v>
      </c>
    </row>
    <row r="138" spans="1:7" s="24" customFormat="1" ht="13.5" outlineLevel="2">
      <c r="A138" s="271" t="s">
        <v>549</v>
      </c>
      <c r="B138" s="304" t="s">
        <v>539</v>
      </c>
      <c r="C138" s="285" t="s">
        <v>535</v>
      </c>
      <c r="D138" s="62">
        <v>266</v>
      </c>
      <c r="E138" s="183"/>
      <c r="F138" s="344">
        <v>4.84</v>
      </c>
      <c r="G138" s="302">
        <f t="shared" si="3"/>
        <v>1287.44</v>
      </c>
    </row>
    <row r="139" spans="1:7" s="24" customFormat="1" ht="13.5" outlineLevel="2">
      <c r="A139" s="271" t="s">
        <v>550</v>
      </c>
      <c r="B139" s="304" t="s">
        <v>541</v>
      </c>
      <c r="C139" s="285" t="s">
        <v>540</v>
      </c>
      <c r="D139" s="62">
        <v>842</v>
      </c>
      <c r="E139" s="183"/>
      <c r="F139" s="344">
        <v>6.34</v>
      </c>
      <c r="G139" s="302">
        <f t="shared" si="3"/>
        <v>5338.28</v>
      </c>
    </row>
    <row r="140" spans="1:7" s="24" customFormat="1" ht="13.5" outlineLevel="2">
      <c r="A140" s="271" t="s">
        <v>551</v>
      </c>
      <c r="B140" s="304" t="s">
        <v>543</v>
      </c>
      <c r="C140" s="285" t="s">
        <v>542</v>
      </c>
      <c r="D140" s="62">
        <v>62</v>
      </c>
      <c r="E140" s="183"/>
      <c r="F140" s="344">
        <v>7.74</v>
      </c>
      <c r="G140" s="302">
        <f t="shared" si="3"/>
        <v>479.88</v>
      </c>
    </row>
    <row r="141" spans="1:7" s="24" customFormat="1" ht="13.5" outlineLevel="2">
      <c r="A141" s="271" t="s">
        <v>552</v>
      </c>
      <c r="B141" s="304" t="s">
        <v>545</v>
      </c>
      <c r="C141" s="285" t="s">
        <v>544</v>
      </c>
      <c r="D141" s="62">
        <v>34</v>
      </c>
      <c r="E141" s="183"/>
      <c r="F141" s="344">
        <v>9.03</v>
      </c>
      <c r="G141" s="302">
        <f t="shared" si="3"/>
        <v>307.02</v>
      </c>
    </row>
    <row r="142" spans="1:7" s="24" customFormat="1" ht="13.5" outlineLevel="2">
      <c r="A142" s="271"/>
      <c r="B142" s="304"/>
      <c r="C142" s="285"/>
      <c r="D142" s="282"/>
      <c r="E142" s="183"/>
      <c r="F142" s="344"/>
      <c r="G142" s="302"/>
    </row>
    <row r="143" spans="1:7" ht="15">
      <c r="A143" s="312" t="s">
        <v>572</v>
      </c>
      <c r="B143" s="249"/>
      <c r="C143" s="227" t="s">
        <v>683</v>
      </c>
      <c r="D143" s="257"/>
      <c r="E143" s="258"/>
      <c r="F143" s="253"/>
      <c r="G143" s="245"/>
    </row>
    <row r="144" spans="1:7" ht="12.75">
      <c r="A144" s="132"/>
      <c r="B144" s="109"/>
      <c r="C144" s="340" t="s">
        <v>684</v>
      </c>
      <c r="D144" s="69"/>
      <c r="E144" s="106"/>
      <c r="F144" s="97"/>
      <c r="G144" s="177"/>
    </row>
    <row r="145" spans="1:7" ht="12.75">
      <c r="A145" s="313" t="s">
        <v>577</v>
      </c>
      <c r="B145" s="109" t="s">
        <v>685</v>
      </c>
      <c r="C145" s="340" t="s">
        <v>687</v>
      </c>
      <c r="D145" s="226">
        <v>1</v>
      </c>
      <c r="E145" s="379" t="s">
        <v>686</v>
      </c>
      <c r="F145" s="97">
        <v>5000</v>
      </c>
      <c r="G145" s="177">
        <f>D145*F145</f>
        <v>5000</v>
      </c>
    </row>
    <row r="146" spans="1:7" ht="12.75">
      <c r="A146" s="406"/>
      <c r="B146" s="111"/>
      <c r="C146" s="340"/>
      <c r="D146" s="226"/>
      <c r="E146" s="387"/>
      <c r="F146" s="97"/>
      <c r="G146" s="378"/>
    </row>
    <row r="147" spans="1:7" ht="12.75">
      <c r="A147" s="406"/>
      <c r="B147" s="111"/>
      <c r="C147" s="340" t="s">
        <v>789</v>
      </c>
      <c r="D147" s="226"/>
      <c r="E147" s="387"/>
      <c r="F147" s="97"/>
      <c r="G147" s="378"/>
    </row>
    <row r="148" spans="1:7" s="24" customFormat="1" ht="13.5" outlineLevel="2">
      <c r="A148" s="58"/>
      <c r="B148" s="407">
        <v>1519</v>
      </c>
      <c r="C148" s="336" t="s">
        <v>790</v>
      </c>
      <c r="D148" s="408">
        <v>1</v>
      </c>
      <c r="E148" s="183" t="s">
        <v>791</v>
      </c>
      <c r="F148" s="344">
        <v>15.7</v>
      </c>
      <c r="G148" s="302">
        <f>D148*F148</f>
        <v>15.7</v>
      </c>
    </row>
    <row r="149" spans="1:7" s="24" customFormat="1" ht="13.5" outlineLevel="2">
      <c r="A149" s="409"/>
      <c r="B149" s="407">
        <v>1521</v>
      </c>
      <c r="C149" s="336" t="s">
        <v>792</v>
      </c>
      <c r="D149" s="408">
        <v>1</v>
      </c>
      <c r="E149" s="183" t="s">
        <v>791</v>
      </c>
      <c r="F149" s="344">
        <v>11.7</v>
      </c>
      <c r="G149" s="302">
        <f>D149*F149</f>
        <v>11.7</v>
      </c>
    </row>
    <row r="150" spans="1:7" s="24" customFormat="1" ht="13.5" outlineLevel="2">
      <c r="A150" s="409"/>
      <c r="B150" s="407"/>
      <c r="C150" s="336"/>
      <c r="D150" s="408"/>
      <c r="E150" s="183"/>
      <c r="F150" s="344"/>
      <c r="G150" s="302"/>
    </row>
    <row r="151" spans="1:7" ht="15">
      <c r="A151" s="312" t="s">
        <v>573</v>
      </c>
      <c r="B151" s="246" t="s">
        <v>21</v>
      </c>
      <c r="C151" s="241" t="s">
        <v>22</v>
      </c>
      <c r="D151" s="257"/>
      <c r="E151" s="300"/>
      <c r="F151" s="259"/>
      <c r="G151" s="284"/>
    </row>
    <row r="152" spans="1:7" ht="12.75">
      <c r="A152" s="313" t="s">
        <v>581</v>
      </c>
      <c r="B152" s="116" t="s">
        <v>283</v>
      </c>
      <c r="C152" s="70" t="s">
        <v>284</v>
      </c>
      <c r="D152" s="96">
        <v>1500</v>
      </c>
      <c r="E152" s="184" t="s">
        <v>23</v>
      </c>
      <c r="F152" s="97">
        <v>11.99</v>
      </c>
      <c r="G152" s="303">
        <f>D152*F152</f>
        <v>17985</v>
      </c>
    </row>
    <row r="153" spans="1:7" s="24" customFormat="1" ht="13.5" outlineLevel="2">
      <c r="A153" s="61"/>
      <c r="B153" s="297"/>
      <c r="C153" s="67"/>
      <c r="D153" s="68"/>
      <c r="E153" s="183"/>
      <c r="F153" s="343"/>
      <c r="G153" s="302"/>
    </row>
    <row r="154" spans="1:7" s="25" customFormat="1" ht="42" customHeight="1" outlineLevel="2" thickBot="1">
      <c r="A154" s="428" t="s">
        <v>553</v>
      </c>
      <c r="B154" s="429"/>
      <c r="C154" s="429"/>
      <c r="D154" s="430"/>
      <c r="E154" s="71"/>
      <c r="F154" s="72"/>
      <c r="G154" s="73">
        <f>SUM(G4:G153)</f>
        <v>1380712.662</v>
      </c>
    </row>
    <row r="155" ht="15" thickTop="1"/>
  </sheetData>
  <sheetProtection/>
  <mergeCells count="56">
    <mergeCell ref="G115:G123"/>
    <mergeCell ref="A108:A110"/>
    <mergeCell ref="B108:B110"/>
    <mergeCell ref="D108:D110"/>
    <mergeCell ref="E108:E110"/>
    <mergeCell ref="F108:F110"/>
    <mergeCell ref="G108:G110"/>
    <mergeCell ref="A115:A123"/>
    <mergeCell ref="B115:B123"/>
    <mergeCell ref="D115:D123"/>
    <mergeCell ref="E115:E123"/>
    <mergeCell ref="F115:F123"/>
    <mergeCell ref="A58:A61"/>
    <mergeCell ref="B58:B61"/>
    <mergeCell ref="D58:D61"/>
    <mergeCell ref="E58:E61"/>
    <mergeCell ref="F58:F61"/>
    <mergeCell ref="B84:B89"/>
    <mergeCell ref="D84:D89"/>
    <mergeCell ref="E84:E89"/>
    <mergeCell ref="G58:G61"/>
    <mergeCell ref="F84:F89"/>
    <mergeCell ref="G84:G89"/>
    <mergeCell ref="A102:A103"/>
    <mergeCell ref="B102:B103"/>
    <mergeCell ref="D102:D103"/>
    <mergeCell ref="E102:E103"/>
    <mergeCell ref="F102:F103"/>
    <mergeCell ref="G102:G103"/>
    <mergeCell ref="A84:A89"/>
    <mergeCell ref="G47:G49"/>
    <mergeCell ref="A47:A49"/>
    <mergeCell ref="B47:B49"/>
    <mergeCell ref="D47:D49"/>
    <mergeCell ref="E47:E49"/>
    <mergeCell ref="F47:F49"/>
    <mergeCell ref="D25:D27"/>
    <mergeCell ref="E25:E27"/>
    <mergeCell ref="F25:F27"/>
    <mergeCell ref="G25:G27"/>
    <mergeCell ref="A35:A37"/>
    <mergeCell ref="B35:B37"/>
    <mergeCell ref="D35:D37"/>
    <mergeCell ref="E35:E37"/>
    <mergeCell ref="F35:F37"/>
    <mergeCell ref="G35:G37"/>
    <mergeCell ref="A1:G1"/>
    <mergeCell ref="A154:D154"/>
    <mergeCell ref="A4:A9"/>
    <mergeCell ref="B4:B9"/>
    <mergeCell ref="D4:D9"/>
    <mergeCell ref="E4:E9"/>
    <mergeCell ref="F4:F9"/>
    <mergeCell ref="G4:G9"/>
    <mergeCell ref="A25:A27"/>
    <mergeCell ref="B25:B27"/>
  </mergeCells>
  <printOptions/>
  <pageMargins left="0.7086614173228347" right="0.7086614173228347" top="0.7480314960629921" bottom="0.7480314960629921" header="0.31496062992125984" footer="0.31496062992125984"/>
  <pageSetup fitToHeight="4" fitToWidth="1" orientation="portrait" paperSize="9" scale="46" r:id="rId1"/>
  <headerFooter>
    <oddHeader>&amp;CAYAZAĞA PROJESİ ISITMA/SOĞUTMA TESİSATI MEKANİK KEŞİF</oddHead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BZ126"/>
  <sheetViews>
    <sheetView zoomScale="80" zoomScaleNormal="80" zoomScalePageLayoutView="0" workbookViewId="0" topLeftCell="A1">
      <selection activeCell="A1" sqref="A1:G1"/>
    </sheetView>
  </sheetViews>
  <sheetFormatPr defaultColWidth="9.33203125" defaultRowHeight="12.75" outlineLevelRow="2"/>
  <cols>
    <col min="1" max="1" width="12.83203125" style="31" customWidth="1"/>
    <col min="2" max="2" width="16.83203125" style="29" customWidth="1"/>
    <col min="3" max="3" width="99.83203125" style="5" customWidth="1"/>
    <col min="4" max="4" width="13.5" style="80" customWidth="1"/>
    <col min="5" max="5" width="11.16015625" style="21" customWidth="1"/>
    <col min="6" max="6" width="20.83203125" style="3" customWidth="1"/>
    <col min="7" max="7" width="23.83203125" style="3" customWidth="1"/>
    <col min="8" max="16384" width="9.33203125" style="4" customWidth="1"/>
  </cols>
  <sheetData>
    <row r="1" spans="1:7" s="24" customFormat="1" ht="33" customHeight="1" thickBot="1" thickTop="1">
      <c r="A1" s="425" t="s">
        <v>806</v>
      </c>
      <c r="B1" s="426"/>
      <c r="C1" s="426"/>
      <c r="D1" s="426"/>
      <c r="E1" s="426"/>
      <c r="F1" s="426"/>
      <c r="G1" s="427"/>
    </row>
    <row r="2" spans="1:7" s="25" customFormat="1" ht="66" customHeight="1">
      <c r="A2" s="45" t="s">
        <v>30</v>
      </c>
      <c r="B2" s="46" t="s">
        <v>31</v>
      </c>
      <c r="C2" s="46" t="s">
        <v>32</v>
      </c>
      <c r="D2" s="47" t="s">
        <v>34</v>
      </c>
      <c r="E2" s="48" t="s">
        <v>36</v>
      </c>
      <c r="F2" s="119" t="s">
        <v>35</v>
      </c>
      <c r="G2" s="126" t="s">
        <v>37</v>
      </c>
    </row>
    <row r="3" spans="1:7" s="24" customFormat="1" ht="16.5" customHeight="1" outlineLevel="2">
      <c r="A3" s="288" t="s">
        <v>366</v>
      </c>
      <c r="B3" s="286" t="s">
        <v>339</v>
      </c>
      <c r="C3" s="261" t="s">
        <v>60</v>
      </c>
      <c r="D3" s="262"/>
      <c r="E3" s="370"/>
      <c r="F3" s="264"/>
      <c r="G3" s="372"/>
    </row>
    <row r="4" spans="1:7" s="24" customFormat="1" ht="16.5" customHeight="1" outlineLevel="2">
      <c r="A4" s="431"/>
      <c r="B4" s="434"/>
      <c r="C4" s="66" t="s">
        <v>340</v>
      </c>
      <c r="D4" s="437"/>
      <c r="E4" s="440"/>
      <c r="F4" s="443"/>
      <c r="G4" s="446"/>
    </row>
    <row r="5" spans="1:7" s="24" customFormat="1" ht="13.5" outlineLevel="2">
      <c r="A5" s="432"/>
      <c r="B5" s="435"/>
      <c r="C5" s="214" t="s">
        <v>341</v>
      </c>
      <c r="D5" s="438"/>
      <c r="E5" s="441"/>
      <c r="F5" s="444"/>
      <c r="G5" s="447"/>
    </row>
    <row r="6" spans="1:7" s="24" customFormat="1" ht="13.5" outlineLevel="2">
      <c r="A6" s="432"/>
      <c r="B6" s="435"/>
      <c r="C6" s="214" t="s">
        <v>342</v>
      </c>
      <c r="D6" s="438"/>
      <c r="E6" s="441"/>
      <c r="F6" s="444"/>
      <c r="G6" s="447"/>
    </row>
    <row r="7" spans="1:7" s="24" customFormat="1" ht="13.5" outlineLevel="2">
      <c r="A7" s="432"/>
      <c r="B7" s="435"/>
      <c r="C7" s="214" t="s">
        <v>343</v>
      </c>
      <c r="D7" s="438"/>
      <c r="E7" s="441"/>
      <c r="F7" s="444"/>
      <c r="G7" s="447"/>
    </row>
    <row r="8" spans="1:7" s="24" customFormat="1" ht="13.5" outlineLevel="2">
      <c r="A8" s="432"/>
      <c r="B8" s="435"/>
      <c r="C8" s="273" t="s">
        <v>529</v>
      </c>
      <c r="D8" s="438"/>
      <c r="E8" s="441"/>
      <c r="F8" s="444"/>
      <c r="G8" s="447"/>
    </row>
    <row r="9" spans="1:7" s="24" customFormat="1" ht="13.5" outlineLevel="2">
      <c r="A9" s="433"/>
      <c r="B9" s="436"/>
      <c r="C9" s="273" t="s">
        <v>528</v>
      </c>
      <c r="D9" s="439"/>
      <c r="E9" s="442"/>
      <c r="F9" s="445"/>
      <c r="G9" s="448"/>
    </row>
    <row r="10" spans="1:7" s="24" customFormat="1" ht="13.5" outlineLevel="2">
      <c r="A10" s="56"/>
      <c r="B10" s="112"/>
      <c r="C10" s="273"/>
      <c r="D10" s="275"/>
      <c r="E10" s="298"/>
      <c r="F10" s="205"/>
      <c r="G10" s="301"/>
    </row>
    <row r="11" spans="1:7" s="24" customFormat="1" ht="13.5" outlineLevel="2">
      <c r="A11" s="271" t="s">
        <v>367</v>
      </c>
      <c r="B11" s="269" t="s">
        <v>365</v>
      </c>
      <c r="C11" s="314" t="s">
        <v>344</v>
      </c>
      <c r="D11" s="275"/>
      <c r="E11" s="183"/>
      <c r="F11" s="343"/>
      <c r="G11" s="302"/>
    </row>
    <row r="12" spans="1:7" s="24" customFormat="1" ht="13.5" outlineLevel="2">
      <c r="A12" s="271"/>
      <c r="B12" s="269"/>
      <c r="C12" s="270"/>
      <c r="D12" s="275"/>
      <c r="E12" s="183"/>
      <c r="F12" s="343"/>
      <c r="G12" s="302"/>
    </row>
    <row r="13" spans="1:7" s="24" customFormat="1" ht="13.5" outlineLevel="2">
      <c r="A13" s="271" t="s">
        <v>368</v>
      </c>
      <c r="B13" s="37" t="s">
        <v>346</v>
      </c>
      <c r="C13" s="54" t="s">
        <v>353</v>
      </c>
      <c r="D13" s="275">
        <v>1284</v>
      </c>
      <c r="E13" s="183" t="s">
        <v>1</v>
      </c>
      <c r="F13" s="343">
        <v>19.65</v>
      </c>
      <c r="G13" s="302">
        <f aca="true" t="shared" si="0" ref="G13:G21">D13*F13</f>
        <v>25230.6</v>
      </c>
    </row>
    <row r="14" spans="1:7" s="24" customFormat="1" ht="13.5" outlineLevel="2">
      <c r="A14" s="271" t="s">
        <v>369</v>
      </c>
      <c r="B14" s="37" t="s">
        <v>347</v>
      </c>
      <c r="C14" s="54" t="s">
        <v>355</v>
      </c>
      <c r="D14" s="275">
        <v>494</v>
      </c>
      <c r="E14" s="183" t="s">
        <v>1</v>
      </c>
      <c r="F14" s="344">
        <v>23.97</v>
      </c>
      <c r="G14" s="302">
        <f t="shared" si="0"/>
        <v>11841.18</v>
      </c>
    </row>
    <row r="15" spans="1:7" s="24" customFormat="1" ht="13.5" outlineLevel="2">
      <c r="A15" s="271" t="s">
        <v>370</v>
      </c>
      <c r="B15" s="37" t="s">
        <v>348</v>
      </c>
      <c r="C15" s="54" t="s">
        <v>356</v>
      </c>
      <c r="D15" s="275">
        <v>353</v>
      </c>
      <c r="E15" s="183" t="s">
        <v>1</v>
      </c>
      <c r="F15" s="344">
        <v>26.71</v>
      </c>
      <c r="G15" s="302">
        <f t="shared" si="0"/>
        <v>9428.630000000001</v>
      </c>
    </row>
    <row r="16" spans="1:7" s="24" customFormat="1" ht="13.5" outlineLevel="2">
      <c r="A16" s="271" t="s">
        <v>371</v>
      </c>
      <c r="B16" s="37" t="s">
        <v>349</v>
      </c>
      <c r="C16" s="54" t="s">
        <v>362</v>
      </c>
      <c r="D16" s="275">
        <v>482</v>
      </c>
      <c r="E16" s="183" t="s">
        <v>1</v>
      </c>
      <c r="F16" s="344">
        <v>34.22</v>
      </c>
      <c r="G16" s="302">
        <f t="shared" si="0"/>
        <v>16494.04</v>
      </c>
    </row>
    <row r="17" spans="1:7" s="24" customFormat="1" ht="13.5" outlineLevel="2">
      <c r="A17" s="271" t="s">
        <v>372</v>
      </c>
      <c r="B17" s="37" t="s">
        <v>350</v>
      </c>
      <c r="C17" s="54" t="s">
        <v>357</v>
      </c>
      <c r="D17" s="275">
        <v>28</v>
      </c>
      <c r="E17" s="183" t="s">
        <v>1</v>
      </c>
      <c r="F17" s="344">
        <v>41.3</v>
      </c>
      <c r="G17" s="302">
        <f t="shared" si="0"/>
        <v>1156.3999999999999</v>
      </c>
    </row>
    <row r="18" spans="1:7" s="24" customFormat="1" ht="13.5" outlineLevel="2">
      <c r="A18" s="271" t="s">
        <v>373</v>
      </c>
      <c r="B18" s="37" t="s">
        <v>351</v>
      </c>
      <c r="C18" s="54" t="s">
        <v>358</v>
      </c>
      <c r="D18" s="275">
        <v>46</v>
      </c>
      <c r="E18" s="183" t="s">
        <v>1</v>
      </c>
      <c r="F18" s="344">
        <v>53.57</v>
      </c>
      <c r="G18" s="302">
        <f t="shared" si="0"/>
        <v>2464.22</v>
      </c>
    </row>
    <row r="19" spans="1:7" s="24" customFormat="1" ht="13.5" outlineLevel="2">
      <c r="A19" s="271" t="s">
        <v>374</v>
      </c>
      <c r="B19" s="37" t="s">
        <v>352</v>
      </c>
      <c r="C19" s="54" t="s">
        <v>359</v>
      </c>
      <c r="D19" s="275">
        <v>367</v>
      </c>
      <c r="E19" s="183" t="s">
        <v>1</v>
      </c>
      <c r="F19" s="344">
        <v>75.49</v>
      </c>
      <c r="G19" s="302">
        <f t="shared" si="0"/>
        <v>27704.829999999998</v>
      </c>
    </row>
    <row r="20" spans="1:7" s="24" customFormat="1" ht="13.5" outlineLevel="2">
      <c r="A20" s="271" t="s">
        <v>375</v>
      </c>
      <c r="B20" s="37" t="s">
        <v>363</v>
      </c>
      <c r="C20" s="54" t="s">
        <v>360</v>
      </c>
      <c r="D20" s="275">
        <v>12</v>
      </c>
      <c r="E20" s="183" t="s">
        <v>1</v>
      </c>
      <c r="F20" s="344">
        <v>97.55</v>
      </c>
      <c r="G20" s="302">
        <f t="shared" si="0"/>
        <v>1170.6</v>
      </c>
    </row>
    <row r="21" spans="1:7" s="24" customFormat="1" ht="13.5" outlineLevel="2">
      <c r="A21" s="271" t="s">
        <v>376</v>
      </c>
      <c r="B21" s="37" t="s">
        <v>364</v>
      </c>
      <c r="C21" s="54" t="s">
        <v>361</v>
      </c>
      <c r="D21" s="275">
        <v>91</v>
      </c>
      <c r="E21" s="183" t="s">
        <v>1</v>
      </c>
      <c r="F21" s="344">
        <v>115.26</v>
      </c>
      <c r="G21" s="302">
        <f t="shared" si="0"/>
        <v>10488.66</v>
      </c>
    </row>
    <row r="22" spans="1:7" s="24" customFormat="1" ht="13.5" outlineLevel="2">
      <c r="A22" s="58"/>
      <c r="B22" s="111"/>
      <c r="C22" s="55"/>
      <c r="D22" s="275"/>
      <c r="E22" s="183"/>
      <c r="F22" s="344"/>
      <c r="G22" s="302"/>
    </row>
    <row r="23" spans="1:7" s="24" customFormat="1" ht="13.5" outlineLevel="2">
      <c r="A23" s="271" t="s">
        <v>307</v>
      </c>
      <c r="B23" s="269" t="s">
        <v>383</v>
      </c>
      <c r="C23" s="314" t="s">
        <v>379</v>
      </c>
      <c r="D23" s="275"/>
      <c r="E23" s="183"/>
      <c r="F23" s="343"/>
      <c r="G23" s="302"/>
    </row>
    <row r="24" spans="1:7" s="24" customFormat="1" ht="16.5" customHeight="1" outlineLevel="2">
      <c r="A24" s="449"/>
      <c r="B24" s="434"/>
      <c r="C24" s="59" t="s">
        <v>380</v>
      </c>
      <c r="D24" s="437"/>
      <c r="E24" s="440"/>
      <c r="F24" s="443"/>
      <c r="G24" s="446"/>
    </row>
    <row r="25" spans="1:7" s="24" customFormat="1" ht="13.5" outlineLevel="2">
      <c r="A25" s="432"/>
      <c r="B25" s="435"/>
      <c r="C25" s="276" t="s">
        <v>381</v>
      </c>
      <c r="D25" s="438"/>
      <c r="E25" s="441"/>
      <c r="F25" s="444"/>
      <c r="G25" s="447"/>
    </row>
    <row r="26" spans="1:7" s="24" customFormat="1" ht="13.5" outlineLevel="2">
      <c r="A26" s="433"/>
      <c r="B26" s="436"/>
      <c r="C26" s="277" t="s">
        <v>382</v>
      </c>
      <c r="D26" s="439"/>
      <c r="E26" s="442"/>
      <c r="F26" s="445"/>
      <c r="G26" s="448"/>
    </row>
    <row r="27" spans="1:7" s="24" customFormat="1" ht="13.5" outlineLevel="2">
      <c r="A27" s="271" t="s">
        <v>304</v>
      </c>
      <c r="B27" s="37" t="s">
        <v>385</v>
      </c>
      <c r="C27" s="54" t="s">
        <v>353</v>
      </c>
      <c r="D27" s="275">
        <v>1284</v>
      </c>
      <c r="E27" s="341">
        <v>0.3</v>
      </c>
      <c r="F27" s="344"/>
      <c r="G27" s="302">
        <f>G13*E27</f>
        <v>7569.179999999999</v>
      </c>
    </row>
    <row r="28" spans="1:7" s="24" customFormat="1" ht="13.5" outlineLevel="2">
      <c r="A28" s="271" t="s">
        <v>305</v>
      </c>
      <c r="B28" s="37" t="s">
        <v>386</v>
      </c>
      <c r="C28" s="54" t="s">
        <v>355</v>
      </c>
      <c r="D28" s="275">
        <v>494</v>
      </c>
      <c r="E28" s="341">
        <v>0.3</v>
      </c>
      <c r="F28" s="344"/>
      <c r="G28" s="302">
        <f>G14*E28</f>
        <v>3552.354</v>
      </c>
    </row>
    <row r="29" spans="1:7" s="24" customFormat="1" ht="13.5" outlineLevel="2">
      <c r="A29" s="271" t="s">
        <v>306</v>
      </c>
      <c r="B29" s="37" t="s">
        <v>387</v>
      </c>
      <c r="C29" s="54" t="s">
        <v>463</v>
      </c>
      <c r="D29" s="275">
        <v>353</v>
      </c>
      <c r="E29" s="341">
        <v>0.3</v>
      </c>
      <c r="F29" s="344"/>
      <c r="G29" s="302">
        <f>G15*E29</f>
        <v>2828.5890000000004</v>
      </c>
    </row>
    <row r="30" spans="1:7" s="24" customFormat="1" ht="13.5" outlineLevel="2">
      <c r="A30" s="271" t="s">
        <v>389</v>
      </c>
      <c r="B30" s="37" t="s">
        <v>388</v>
      </c>
      <c r="C30" s="54" t="s">
        <v>362</v>
      </c>
      <c r="D30" s="275">
        <v>482</v>
      </c>
      <c r="E30" s="341">
        <v>0.3</v>
      </c>
      <c r="F30" s="344"/>
      <c r="G30" s="302">
        <f>G16*E30</f>
        <v>4948.212</v>
      </c>
    </row>
    <row r="31" spans="1:7" s="24" customFormat="1" ht="13.5" outlineLevel="2">
      <c r="A31" s="58"/>
      <c r="B31" s="37"/>
      <c r="C31" s="54"/>
      <c r="D31" s="365"/>
      <c r="E31" s="183"/>
      <c r="F31" s="344"/>
      <c r="G31" s="302"/>
    </row>
    <row r="32" spans="1:7" s="24" customFormat="1" ht="13.5" outlineLevel="2">
      <c r="A32" s="271" t="s">
        <v>309</v>
      </c>
      <c r="B32" s="269" t="s">
        <v>399</v>
      </c>
      <c r="C32" s="314" t="s">
        <v>392</v>
      </c>
      <c r="D32" s="275"/>
      <c r="E32" s="183"/>
      <c r="F32" s="343"/>
      <c r="G32" s="302"/>
    </row>
    <row r="33" spans="1:7" s="24" customFormat="1" ht="16.5" customHeight="1" outlineLevel="2">
      <c r="A33" s="449"/>
      <c r="B33" s="434"/>
      <c r="C33" s="59" t="s">
        <v>393</v>
      </c>
      <c r="D33" s="437"/>
      <c r="E33" s="440"/>
      <c r="F33" s="443"/>
      <c r="G33" s="446"/>
    </row>
    <row r="34" spans="1:7" s="24" customFormat="1" ht="13.5" outlineLevel="2">
      <c r="A34" s="432"/>
      <c r="B34" s="435"/>
      <c r="C34" s="276" t="s">
        <v>394</v>
      </c>
      <c r="D34" s="438"/>
      <c r="E34" s="441"/>
      <c r="F34" s="444"/>
      <c r="G34" s="447"/>
    </row>
    <row r="35" spans="1:7" s="24" customFormat="1" ht="13.5" outlineLevel="2">
      <c r="A35" s="433"/>
      <c r="B35" s="436"/>
      <c r="C35" s="277" t="s">
        <v>382</v>
      </c>
      <c r="D35" s="439"/>
      <c r="E35" s="442"/>
      <c r="F35" s="445"/>
      <c r="G35" s="448"/>
    </row>
    <row r="36" spans="1:7" s="24" customFormat="1" ht="13.5" outlineLevel="2">
      <c r="A36" s="271" t="s">
        <v>310</v>
      </c>
      <c r="B36" s="37" t="s">
        <v>400</v>
      </c>
      <c r="C36" s="54" t="s">
        <v>357</v>
      </c>
      <c r="D36" s="275">
        <v>28</v>
      </c>
      <c r="E36" s="341">
        <v>0.25</v>
      </c>
      <c r="F36" s="344"/>
      <c r="G36" s="302">
        <f>G17*E36</f>
        <v>289.09999999999997</v>
      </c>
    </row>
    <row r="37" spans="1:7" s="24" customFormat="1" ht="13.5" outlineLevel="2">
      <c r="A37" s="271" t="s">
        <v>395</v>
      </c>
      <c r="B37" s="37" t="s">
        <v>401</v>
      </c>
      <c r="C37" s="54" t="s">
        <v>358</v>
      </c>
      <c r="D37" s="275">
        <v>46</v>
      </c>
      <c r="E37" s="341">
        <v>0.25</v>
      </c>
      <c r="F37" s="344"/>
      <c r="G37" s="302">
        <f>G18*E37</f>
        <v>616.055</v>
      </c>
    </row>
    <row r="38" spans="1:7" s="24" customFormat="1" ht="13.5" outlineLevel="2">
      <c r="A38" s="271" t="s">
        <v>396</v>
      </c>
      <c r="B38" s="37" t="s">
        <v>402</v>
      </c>
      <c r="C38" s="54" t="s">
        <v>359</v>
      </c>
      <c r="D38" s="275">
        <v>367</v>
      </c>
      <c r="E38" s="341">
        <v>0.25</v>
      </c>
      <c r="F38" s="344"/>
      <c r="G38" s="302">
        <f>G19*E38</f>
        <v>6926.2074999999995</v>
      </c>
    </row>
    <row r="39" spans="1:7" s="24" customFormat="1" ht="13.5" outlineLevel="2">
      <c r="A39" s="271" t="s">
        <v>397</v>
      </c>
      <c r="B39" s="37" t="s">
        <v>403</v>
      </c>
      <c r="C39" s="54" t="s">
        <v>360</v>
      </c>
      <c r="D39" s="275">
        <v>12</v>
      </c>
      <c r="E39" s="341">
        <v>0.25</v>
      </c>
      <c r="F39" s="344"/>
      <c r="G39" s="302">
        <f>G20*E39</f>
        <v>292.65</v>
      </c>
    </row>
    <row r="40" spans="1:7" s="24" customFormat="1" ht="13.5" outlineLevel="2">
      <c r="A40" s="271" t="s">
        <v>398</v>
      </c>
      <c r="B40" s="37" t="s">
        <v>404</v>
      </c>
      <c r="C40" s="54" t="s">
        <v>361</v>
      </c>
      <c r="D40" s="275">
        <v>91</v>
      </c>
      <c r="E40" s="341">
        <v>0.25</v>
      </c>
      <c r="F40" s="344"/>
      <c r="G40" s="302">
        <f>G21*E40</f>
        <v>2622.165</v>
      </c>
    </row>
    <row r="41" spans="1:7" s="24" customFormat="1" ht="13.5" outlineLevel="2">
      <c r="A41" s="58"/>
      <c r="B41" s="37"/>
      <c r="C41" s="54"/>
      <c r="D41" s="365"/>
      <c r="E41" s="183"/>
      <c r="F41" s="344"/>
      <c r="G41" s="302"/>
    </row>
    <row r="42" spans="1:7" s="24" customFormat="1" ht="16.5" customHeight="1" outlineLevel="2">
      <c r="A42" s="288" t="s">
        <v>316</v>
      </c>
      <c r="B42" s="287" t="s">
        <v>440</v>
      </c>
      <c r="C42" s="227" t="s">
        <v>435</v>
      </c>
      <c r="D42" s="262"/>
      <c r="E42" s="283"/>
      <c r="F42" s="259"/>
      <c r="G42" s="284"/>
    </row>
    <row r="43" spans="1:7" s="24" customFormat="1" ht="16.5" customHeight="1" outlineLevel="2">
      <c r="A43" s="321"/>
      <c r="B43" s="322"/>
      <c r="C43" s="296"/>
      <c r="D43" s="323"/>
      <c r="E43" s="299"/>
      <c r="F43" s="97"/>
      <c r="G43" s="303"/>
    </row>
    <row r="44" spans="1:7" s="24" customFormat="1" ht="13.5" outlineLevel="2">
      <c r="A44" s="271" t="s">
        <v>317</v>
      </c>
      <c r="B44" s="63" t="s">
        <v>441</v>
      </c>
      <c r="C44" s="316" t="s">
        <v>436</v>
      </c>
      <c r="D44" s="291"/>
      <c r="E44" s="183"/>
      <c r="F44" s="343"/>
      <c r="G44" s="302"/>
    </row>
    <row r="45" spans="1:7" s="24" customFormat="1" ht="13.5" outlineLevel="2">
      <c r="A45" s="271" t="s">
        <v>318</v>
      </c>
      <c r="B45" s="292" t="s">
        <v>442</v>
      </c>
      <c r="C45" s="54" t="s">
        <v>437</v>
      </c>
      <c r="D45" s="291">
        <v>2613</v>
      </c>
      <c r="E45" s="183" t="s">
        <v>1</v>
      </c>
      <c r="F45" s="344">
        <v>2.55</v>
      </c>
      <c r="G45" s="302">
        <f>D45*F45</f>
        <v>6663.15</v>
      </c>
    </row>
    <row r="46" spans="1:7" s="24" customFormat="1" ht="13.5" outlineLevel="2">
      <c r="A46" s="271" t="s">
        <v>319</v>
      </c>
      <c r="B46" s="292" t="s">
        <v>443</v>
      </c>
      <c r="C46" s="54" t="s">
        <v>438</v>
      </c>
      <c r="D46" s="291">
        <v>441</v>
      </c>
      <c r="E46" s="183" t="s">
        <v>1</v>
      </c>
      <c r="F46" s="344">
        <v>5.09</v>
      </c>
      <c r="G46" s="302">
        <f>D46*F46</f>
        <v>2244.69</v>
      </c>
    </row>
    <row r="47" spans="1:7" s="24" customFormat="1" ht="13.5" outlineLevel="2">
      <c r="A47" s="271" t="s">
        <v>424</v>
      </c>
      <c r="B47" s="292" t="s">
        <v>444</v>
      </c>
      <c r="C47" s="54" t="s">
        <v>439</v>
      </c>
      <c r="D47" s="291">
        <v>103</v>
      </c>
      <c r="E47" s="183" t="s">
        <v>1</v>
      </c>
      <c r="F47" s="344">
        <v>7.61</v>
      </c>
      <c r="G47" s="302">
        <f>D47*F47</f>
        <v>783.83</v>
      </c>
    </row>
    <row r="48" spans="1:7" s="24" customFormat="1" ht="13.5" outlineLevel="2">
      <c r="A48" s="271"/>
      <c r="B48" s="63"/>
      <c r="C48" s="54"/>
      <c r="D48" s="291"/>
      <c r="E48" s="183"/>
      <c r="F48" s="343"/>
      <c r="G48" s="302"/>
    </row>
    <row r="49" spans="1:7" s="24" customFormat="1" ht="13.5" outlineLevel="2">
      <c r="A49" s="271" t="s">
        <v>320</v>
      </c>
      <c r="B49" s="293" t="s">
        <v>451</v>
      </c>
      <c r="C49" s="316" t="s">
        <v>449</v>
      </c>
      <c r="D49" s="291"/>
      <c r="E49" s="183"/>
      <c r="F49" s="343"/>
      <c r="G49" s="302"/>
    </row>
    <row r="50" spans="1:7" s="24" customFormat="1" ht="13.5" outlineLevel="2">
      <c r="A50" s="271"/>
      <c r="B50" s="63" t="s">
        <v>451</v>
      </c>
      <c r="C50" s="54" t="s">
        <v>450</v>
      </c>
      <c r="D50" s="291"/>
      <c r="E50" s="183"/>
      <c r="F50" s="343"/>
      <c r="G50" s="302"/>
    </row>
    <row r="51" spans="1:7" s="24" customFormat="1" ht="13.5" outlineLevel="2">
      <c r="A51" s="271" t="s">
        <v>321</v>
      </c>
      <c r="B51" s="292" t="s">
        <v>442</v>
      </c>
      <c r="C51" s="54" t="s">
        <v>437</v>
      </c>
      <c r="D51" s="291">
        <v>2613</v>
      </c>
      <c r="E51" s="183" t="s">
        <v>1</v>
      </c>
      <c r="F51" s="344">
        <v>2.68</v>
      </c>
      <c r="G51" s="302">
        <f>D51*F51</f>
        <v>7002.84</v>
      </c>
    </row>
    <row r="52" spans="1:7" s="24" customFormat="1" ht="13.5" outlineLevel="2">
      <c r="A52" s="271" t="s">
        <v>322</v>
      </c>
      <c r="B52" s="292" t="s">
        <v>443</v>
      </c>
      <c r="C52" s="54" t="s">
        <v>438</v>
      </c>
      <c r="D52" s="291">
        <v>441</v>
      </c>
      <c r="E52" s="183" t="s">
        <v>1</v>
      </c>
      <c r="F52" s="344">
        <v>5.31</v>
      </c>
      <c r="G52" s="302">
        <f>D52*F52</f>
        <v>2341.71</v>
      </c>
    </row>
    <row r="53" spans="1:7" s="24" customFormat="1" ht="13.5" outlineLevel="2">
      <c r="A53" s="271" t="s">
        <v>590</v>
      </c>
      <c r="B53" s="292" t="s">
        <v>444</v>
      </c>
      <c r="C53" s="54" t="s">
        <v>439</v>
      </c>
      <c r="D53" s="291">
        <v>103</v>
      </c>
      <c r="E53" s="183" t="s">
        <v>1</v>
      </c>
      <c r="F53" s="344">
        <v>7.83</v>
      </c>
      <c r="G53" s="302">
        <f>D53*F53</f>
        <v>806.49</v>
      </c>
    </row>
    <row r="54" spans="1:7" s="24" customFormat="1" ht="13.5" outlineLevel="2">
      <c r="A54" s="56"/>
      <c r="B54" s="63"/>
      <c r="C54" s="54"/>
      <c r="D54" s="291"/>
      <c r="E54" s="183"/>
      <c r="F54" s="343"/>
      <c r="G54" s="302"/>
    </row>
    <row r="55" spans="1:7" s="24" customFormat="1" ht="16.5" customHeight="1" outlineLevel="2">
      <c r="A55" s="288" t="s">
        <v>445</v>
      </c>
      <c r="B55" s="287" t="s">
        <v>604</v>
      </c>
      <c r="C55" s="227" t="s">
        <v>591</v>
      </c>
      <c r="D55" s="262"/>
      <c r="E55" s="283"/>
      <c r="F55" s="259"/>
      <c r="G55" s="284"/>
    </row>
    <row r="56" spans="1:7" s="24" customFormat="1" ht="13.5" outlineLevel="2">
      <c r="A56" s="477"/>
      <c r="B56" s="351"/>
      <c r="C56" s="352" t="s">
        <v>592</v>
      </c>
      <c r="D56" s="480"/>
      <c r="E56" s="440"/>
      <c r="F56" s="456"/>
      <c r="G56" s="446"/>
    </row>
    <row r="57" spans="1:7" s="24" customFormat="1" ht="13.5" outlineLevel="2">
      <c r="A57" s="478"/>
      <c r="B57" s="353"/>
      <c r="C57" s="354" t="s">
        <v>593</v>
      </c>
      <c r="D57" s="481"/>
      <c r="E57" s="441"/>
      <c r="F57" s="457"/>
      <c r="G57" s="447"/>
    </row>
    <row r="58" spans="1:7" s="24" customFormat="1" ht="14.25" customHeight="1" outlineLevel="2">
      <c r="A58" s="478"/>
      <c r="B58" s="353"/>
      <c r="C58" s="354" t="s">
        <v>594</v>
      </c>
      <c r="D58" s="481"/>
      <c r="E58" s="441"/>
      <c r="F58" s="457"/>
      <c r="G58" s="447"/>
    </row>
    <row r="59" spans="1:7" s="24" customFormat="1" ht="26.25" outlineLevel="2">
      <c r="A59" s="479"/>
      <c r="B59" s="355"/>
      <c r="C59" s="356" t="s">
        <v>595</v>
      </c>
      <c r="D59" s="482"/>
      <c r="E59" s="442"/>
      <c r="F59" s="458"/>
      <c r="G59" s="448"/>
    </row>
    <row r="60" spans="1:7" s="24" customFormat="1" ht="13.5" outlineLevel="2">
      <c r="A60" s="34"/>
      <c r="B60" s="43"/>
      <c r="C60" s="42"/>
      <c r="D60" s="35"/>
      <c r="E60" s="183"/>
      <c r="F60" s="344"/>
      <c r="G60" s="302"/>
    </row>
    <row r="61" spans="1:7" s="24" customFormat="1" ht="13.5" outlineLevel="2">
      <c r="A61" s="34" t="s">
        <v>334</v>
      </c>
      <c r="B61" s="363" t="s">
        <v>617</v>
      </c>
      <c r="C61" s="350" t="s">
        <v>596</v>
      </c>
      <c r="D61" s="35"/>
      <c r="E61" s="183"/>
      <c r="F61" s="344"/>
      <c r="G61" s="302"/>
    </row>
    <row r="62" spans="1:7" s="24" customFormat="1" ht="13.5" outlineLevel="2">
      <c r="A62" s="34"/>
      <c r="B62" s="360"/>
      <c r="C62" s="285" t="s">
        <v>597</v>
      </c>
      <c r="D62" s="35"/>
      <c r="E62" s="183"/>
      <c r="F62" s="344"/>
      <c r="G62" s="302"/>
    </row>
    <row r="63" spans="1:7" s="24" customFormat="1" ht="13.5" outlineLevel="2">
      <c r="A63" s="34" t="s">
        <v>447</v>
      </c>
      <c r="B63" s="360" t="s">
        <v>599</v>
      </c>
      <c r="C63" s="349" t="s">
        <v>598</v>
      </c>
      <c r="D63" s="357">
        <v>742</v>
      </c>
      <c r="E63" s="183" t="s">
        <v>20</v>
      </c>
      <c r="F63" s="344">
        <v>23.8</v>
      </c>
      <c r="G63" s="302">
        <f>D63*F63</f>
        <v>17659.600000000002</v>
      </c>
    </row>
    <row r="64" spans="1:7" s="24" customFormat="1" ht="13.5" outlineLevel="2">
      <c r="A64" s="34" t="s">
        <v>446</v>
      </c>
      <c r="B64" s="360" t="s">
        <v>602</v>
      </c>
      <c r="C64" s="349" t="s">
        <v>600</v>
      </c>
      <c r="D64" s="357">
        <v>580</v>
      </c>
      <c r="E64" s="183" t="s">
        <v>20</v>
      </c>
      <c r="F64" s="344">
        <v>33.1</v>
      </c>
      <c r="G64" s="302">
        <f>D64*F64</f>
        <v>19198</v>
      </c>
    </row>
    <row r="65" spans="1:7" s="24" customFormat="1" ht="13.5" outlineLevel="2">
      <c r="A65" s="34" t="s">
        <v>448</v>
      </c>
      <c r="B65" s="360" t="s">
        <v>603</v>
      </c>
      <c r="C65" s="349" t="s">
        <v>601</v>
      </c>
      <c r="D65" s="357">
        <v>29</v>
      </c>
      <c r="E65" s="183" t="s">
        <v>20</v>
      </c>
      <c r="F65" s="344">
        <v>34.5</v>
      </c>
      <c r="G65" s="302">
        <f>D65*F65</f>
        <v>1000.5</v>
      </c>
    </row>
    <row r="66" spans="1:7" s="24" customFormat="1" ht="13.5" outlineLevel="2">
      <c r="A66" s="34"/>
      <c r="B66" s="360"/>
      <c r="C66" s="42"/>
      <c r="D66" s="35"/>
      <c r="E66" s="183"/>
      <c r="F66" s="344"/>
      <c r="G66" s="302"/>
    </row>
    <row r="67" spans="1:7" s="24" customFormat="1" ht="13.5" outlineLevel="2">
      <c r="A67" s="34" t="s">
        <v>453</v>
      </c>
      <c r="B67" s="360" t="s">
        <v>607</v>
      </c>
      <c r="C67" s="349" t="s">
        <v>605</v>
      </c>
      <c r="D67" s="357"/>
      <c r="E67" s="183"/>
      <c r="F67" s="344"/>
      <c r="G67" s="302"/>
    </row>
    <row r="68" spans="1:7" s="24" customFormat="1" ht="13.5" outlineLevel="2">
      <c r="A68" s="34" t="s">
        <v>454</v>
      </c>
      <c r="B68" s="360" t="s">
        <v>61</v>
      </c>
      <c r="C68" s="349" t="s">
        <v>606</v>
      </c>
      <c r="D68" s="357">
        <v>580</v>
      </c>
      <c r="E68" s="183" t="s">
        <v>20</v>
      </c>
      <c r="F68" s="344">
        <v>4.5</v>
      </c>
      <c r="G68" s="302">
        <f>D68*F68</f>
        <v>2610</v>
      </c>
    </row>
    <row r="69" spans="1:7" s="24" customFormat="1" ht="13.5" outlineLevel="2">
      <c r="A69" s="34" t="s">
        <v>631</v>
      </c>
      <c r="B69" s="360" t="s">
        <v>608</v>
      </c>
      <c r="C69" s="349" t="s">
        <v>609</v>
      </c>
      <c r="D69" s="357">
        <v>580</v>
      </c>
      <c r="E69" s="183" t="s">
        <v>20</v>
      </c>
      <c r="F69" s="344">
        <v>5.3</v>
      </c>
      <c r="G69" s="302">
        <f>D69*F69</f>
        <v>3074</v>
      </c>
    </row>
    <row r="70" spans="1:7" s="24" customFormat="1" ht="13.5" outlineLevel="2">
      <c r="A70" s="34"/>
      <c r="B70" s="360"/>
      <c r="C70" s="42"/>
      <c r="D70" s="35"/>
      <c r="E70" s="183"/>
      <c r="F70" s="344"/>
      <c r="G70" s="302"/>
    </row>
    <row r="71" spans="1:78" s="24" customFormat="1" ht="18" customHeight="1" outlineLevel="2">
      <c r="A71" s="34" t="s">
        <v>654</v>
      </c>
      <c r="B71" s="362" t="s">
        <v>612</v>
      </c>
      <c r="C71" s="359" t="s">
        <v>610</v>
      </c>
      <c r="D71" s="35"/>
      <c r="E71" s="183"/>
      <c r="F71" s="344"/>
      <c r="G71" s="302"/>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row>
    <row r="72" spans="1:78" s="24" customFormat="1" ht="18" customHeight="1" outlineLevel="2">
      <c r="A72" s="34"/>
      <c r="B72" s="361"/>
      <c r="C72" s="358" t="s">
        <v>611</v>
      </c>
      <c r="D72" s="357"/>
      <c r="E72" s="183"/>
      <c r="F72" s="344"/>
      <c r="G72" s="302"/>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row>
    <row r="73" spans="1:78" s="24" customFormat="1" ht="18" customHeight="1" outlineLevel="2">
      <c r="A73" s="34" t="s">
        <v>632</v>
      </c>
      <c r="B73" s="361" t="s">
        <v>614</v>
      </c>
      <c r="C73" s="358" t="s">
        <v>613</v>
      </c>
      <c r="D73" s="357">
        <v>8</v>
      </c>
      <c r="E73" s="183" t="s">
        <v>20</v>
      </c>
      <c r="F73" s="344">
        <v>5.3</v>
      </c>
      <c r="G73" s="302">
        <f>D73*F73</f>
        <v>42.4</v>
      </c>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row>
    <row r="74" spans="1:78" s="24" customFormat="1" ht="18" customHeight="1" outlineLevel="2">
      <c r="A74" s="34"/>
      <c r="B74" s="361"/>
      <c r="C74" s="358"/>
      <c r="D74" s="357"/>
      <c r="E74" s="183"/>
      <c r="F74" s="344"/>
      <c r="G74" s="302"/>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row>
    <row r="75" spans="1:78" s="24" customFormat="1" ht="18" customHeight="1" outlineLevel="2">
      <c r="A75" s="34" t="s">
        <v>653</v>
      </c>
      <c r="B75" s="364" t="s">
        <v>616</v>
      </c>
      <c r="C75" s="359" t="s">
        <v>615</v>
      </c>
      <c r="D75" s="35"/>
      <c r="E75" s="183"/>
      <c r="F75" s="344"/>
      <c r="G75" s="302"/>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row>
    <row r="76" spans="1:78" s="24" customFormat="1" ht="18" customHeight="1" outlineLevel="2">
      <c r="A76" s="34" t="s">
        <v>633</v>
      </c>
      <c r="B76" s="38" t="s">
        <v>619</v>
      </c>
      <c r="C76" s="358" t="s">
        <v>618</v>
      </c>
      <c r="D76" s="357">
        <v>10</v>
      </c>
      <c r="E76" s="183" t="s">
        <v>20</v>
      </c>
      <c r="F76" s="344">
        <v>901</v>
      </c>
      <c r="G76" s="302">
        <f>D76*F76</f>
        <v>9010</v>
      </c>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row>
    <row r="77" spans="1:78" s="24" customFormat="1" ht="18" customHeight="1" outlineLevel="2">
      <c r="A77" s="34"/>
      <c r="B77" s="38"/>
      <c r="C77" s="358"/>
      <c r="D77" s="357"/>
      <c r="E77" s="183"/>
      <c r="F77" s="344"/>
      <c r="G77" s="302"/>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row>
    <row r="78" spans="1:78" s="24" customFormat="1" ht="18" customHeight="1" outlineLevel="2">
      <c r="A78" s="34" t="s">
        <v>652</v>
      </c>
      <c r="B78" s="38" t="s">
        <v>621</v>
      </c>
      <c r="C78" s="359" t="s">
        <v>620</v>
      </c>
      <c r="D78" s="35"/>
      <c r="E78" s="183"/>
      <c r="F78" s="344"/>
      <c r="G78" s="302"/>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row>
    <row r="79" spans="1:78" s="24" customFormat="1" ht="18" customHeight="1" outlineLevel="2">
      <c r="A79" s="34" t="s">
        <v>634</v>
      </c>
      <c r="B79" s="38" t="s">
        <v>626</v>
      </c>
      <c r="C79" s="358" t="s">
        <v>618</v>
      </c>
      <c r="D79" s="357">
        <v>3</v>
      </c>
      <c r="E79" s="183" t="s">
        <v>20</v>
      </c>
      <c r="F79" s="344">
        <v>691</v>
      </c>
      <c r="G79" s="302">
        <f>D79*F79</f>
        <v>2073</v>
      </c>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row>
    <row r="80" spans="1:78" s="24" customFormat="1" ht="18" customHeight="1" outlineLevel="2">
      <c r="A80" s="34" t="s">
        <v>635</v>
      </c>
      <c r="B80" s="38" t="s">
        <v>627</v>
      </c>
      <c r="C80" s="285" t="s">
        <v>622</v>
      </c>
      <c r="D80" s="357">
        <v>1</v>
      </c>
      <c r="E80" s="183" t="s">
        <v>20</v>
      </c>
      <c r="F80" s="344">
        <v>934</v>
      </c>
      <c r="G80" s="302">
        <f>D80*F80</f>
        <v>934</v>
      </c>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row>
    <row r="81" spans="1:78" s="24" customFormat="1" ht="18" customHeight="1" outlineLevel="2">
      <c r="A81" s="34" t="s">
        <v>636</v>
      </c>
      <c r="B81" s="38" t="s">
        <v>628</v>
      </c>
      <c r="C81" s="285" t="s">
        <v>623</v>
      </c>
      <c r="D81" s="357">
        <v>1</v>
      </c>
      <c r="E81" s="183" t="s">
        <v>20</v>
      </c>
      <c r="F81" s="344">
        <v>993</v>
      </c>
      <c r="G81" s="302">
        <f>D81*F81</f>
        <v>993</v>
      </c>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row>
    <row r="82" spans="1:78" s="24" customFormat="1" ht="18" customHeight="1" outlineLevel="2">
      <c r="A82" s="34" t="s">
        <v>637</v>
      </c>
      <c r="B82" s="38" t="s">
        <v>629</v>
      </c>
      <c r="C82" s="285" t="s">
        <v>624</v>
      </c>
      <c r="D82" s="357">
        <v>4</v>
      </c>
      <c r="E82" s="183" t="s">
        <v>20</v>
      </c>
      <c r="F82" s="344">
        <v>1070</v>
      </c>
      <c r="G82" s="302">
        <f>D82*F82</f>
        <v>4280</v>
      </c>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24" customFormat="1" ht="18" customHeight="1" outlineLevel="2">
      <c r="A83" s="34" t="s">
        <v>638</v>
      </c>
      <c r="B83" s="38" t="s">
        <v>630</v>
      </c>
      <c r="C83" s="285" t="s">
        <v>625</v>
      </c>
      <c r="D83" s="357">
        <v>6</v>
      </c>
      <c r="E83" s="183" t="s">
        <v>20</v>
      </c>
      <c r="F83" s="344">
        <v>1510</v>
      </c>
      <c r="G83" s="302">
        <f>D83*F83</f>
        <v>9060</v>
      </c>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24" customFormat="1" ht="18" customHeight="1" outlineLevel="2">
      <c r="A84" s="34"/>
      <c r="B84" s="36"/>
      <c r="C84" s="285"/>
      <c r="D84" s="35"/>
      <c r="E84" s="183"/>
      <c r="F84" s="344"/>
      <c r="G84" s="302"/>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24" customFormat="1" ht="18" customHeight="1" outlineLevel="2">
      <c r="A85" s="34" t="s">
        <v>651</v>
      </c>
      <c r="B85" s="362" t="s">
        <v>640</v>
      </c>
      <c r="C85" s="367" t="s">
        <v>639</v>
      </c>
      <c r="D85" s="35"/>
      <c r="E85" s="183"/>
      <c r="F85" s="344"/>
      <c r="G85" s="302"/>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s="24" customFormat="1" ht="18" customHeight="1" outlineLevel="2">
      <c r="A86" s="34" t="s">
        <v>646</v>
      </c>
      <c r="B86" s="38" t="s">
        <v>641</v>
      </c>
      <c r="C86" s="358" t="s">
        <v>618</v>
      </c>
      <c r="D86" s="357">
        <v>3</v>
      </c>
      <c r="E86" s="183" t="s">
        <v>20</v>
      </c>
      <c r="F86" s="344">
        <v>555</v>
      </c>
      <c r="G86" s="302">
        <f>D86*F86</f>
        <v>1665</v>
      </c>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row>
    <row r="87" spans="1:78" s="24" customFormat="1" ht="18" customHeight="1" outlineLevel="2">
      <c r="A87" s="34" t="s">
        <v>647</v>
      </c>
      <c r="B87" s="38" t="s">
        <v>642</v>
      </c>
      <c r="C87" s="285" t="s">
        <v>622</v>
      </c>
      <c r="D87" s="357">
        <v>1</v>
      </c>
      <c r="E87" s="183" t="s">
        <v>20</v>
      </c>
      <c r="F87" s="344">
        <v>575</v>
      </c>
      <c r="G87" s="302">
        <f>D87*F87</f>
        <v>575</v>
      </c>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row>
    <row r="88" spans="1:78" s="24" customFormat="1" ht="18" customHeight="1" outlineLevel="2">
      <c r="A88" s="34" t="s">
        <v>648</v>
      </c>
      <c r="B88" s="38" t="s">
        <v>643</v>
      </c>
      <c r="C88" s="285" t="s">
        <v>623</v>
      </c>
      <c r="D88" s="357">
        <v>1</v>
      </c>
      <c r="E88" s="183" t="s">
        <v>20</v>
      </c>
      <c r="F88" s="344">
        <v>584</v>
      </c>
      <c r="G88" s="302">
        <f>D88*F88</f>
        <v>584</v>
      </c>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row>
    <row r="89" spans="1:78" s="24" customFormat="1" ht="18" customHeight="1" outlineLevel="2">
      <c r="A89" s="34" t="s">
        <v>649</v>
      </c>
      <c r="B89" s="38" t="s">
        <v>644</v>
      </c>
      <c r="C89" s="285" t="s">
        <v>624</v>
      </c>
      <c r="D89" s="357">
        <v>4</v>
      </c>
      <c r="E89" s="183" t="s">
        <v>20</v>
      </c>
      <c r="F89" s="344">
        <v>589</v>
      </c>
      <c r="G89" s="302">
        <f>D89*F89</f>
        <v>2356</v>
      </c>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row>
    <row r="90" spans="1:78" s="24" customFormat="1" ht="18" customHeight="1" outlineLevel="2">
      <c r="A90" s="34" t="s">
        <v>650</v>
      </c>
      <c r="B90" s="38" t="s">
        <v>645</v>
      </c>
      <c r="C90" s="285" t="s">
        <v>625</v>
      </c>
      <c r="D90" s="357">
        <v>6</v>
      </c>
      <c r="E90" s="183" t="s">
        <v>20</v>
      </c>
      <c r="F90" s="344">
        <v>593</v>
      </c>
      <c r="G90" s="302">
        <f>D90*F90</f>
        <v>3558</v>
      </c>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row>
    <row r="91" spans="1:78" s="24" customFormat="1" ht="18" customHeight="1" outlineLevel="2">
      <c r="A91" s="34"/>
      <c r="B91" s="362"/>
      <c r="C91" s="367"/>
      <c r="D91" s="35"/>
      <c r="E91" s="183"/>
      <c r="F91" s="344"/>
      <c r="G91" s="302"/>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row>
    <row r="92" spans="1:7" s="24" customFormat="1" ht="16.5" customHeight="1" outlineLevel="2">
      <c r="A92" s="324" t="s">
        <v>469</v>
      </c>
      <c r="B92" s="325" t="s">
        <v>671</v>
      </c>
      <c r="C92" s="326" t="s">
        <v>670</v>
      </c>
      <c r="D92" s="327"/>
      <c r="E92" s="328"/>
      <c r="F92" s="375"/>
      <c r="G92" s="329"/>
    </row>
    <row r="93" spans="1:78" s="24" customFormat="1" ht="18" customHeight="1" outlineLevel="2">
      <c r="A93" s="478" t="s">
        <v>335</v>
      </c>
      <c r="B93" s="483" t="s">
        <v>679</v>
      </c>
      <c r="C93" s="376" t="s">
        <v>672</v>
      </c>
      <c r="D93" s="481"/>
      <c r="E93" s="485"/>
      <c r="F93" s="457"/>
      <c r="G93" s="48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row>
    <row r="94" spans="1:78" s="24" customFormat="1" ht="18" customHeight="1" outlineLevel="2">
      <c r="A94" s="478"/>
      <c r="B94" s="483"/>
      <c r="C94" s="308" t="s">
        <v>673</v>
      </c>
      <c r="D94" s="481"/>
      <c r="E94" s="485"/>
      <c r="F94" s="457"/>
      <c r="G94" s="48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row>
    <row r="95" spans="1:78" s="24" customFormat="1" ht="18" customHeight="1" outlineLevel="2">
      <c r="A95" s="478"/>
      <c r="B95" s="483"/>
      <c r="C95" s="308" t="s">
        <v>674</v>
      </c>
      <c r="D95" s="481"/>
      <c r="E95" s="485"/>
      <c r="F95" s="457"/>
      <c r="G95" s="48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row>
    <row r="96" spans="1:78" s="24" customFormat="1" ht="18" customHeight="1" outlineLevel="2">
      <c r="A96" s="478"/>
      <c r="B96" s="483"/>
      <c r="C96" s="308" t="s">
        <v>675</v>
      </c>
      <c r="D96" s="481"/>
      <c r="E96" s="485"/>
      <c r="F96" s="457"/>
      <c r="G96" s="48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row>
    <row r="97" spans="1:78" s="24" customFormat="1" ht="18" customHeight="1" outlineLevel="2">
      <c r="A97" s="479"/>
      <c r="B97" s="484"/>
      <c r="C97" s="374" t="s">
        <v>676</v>
      </c>
      <c r="D97" s="482"/>
      <c r="E97" s="486"/>
      <c r="F97" s="458"/>
      <c r="G97" s="48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row>
    <row r="98" spans="1:78" s="24" customFormat="1" ht="18" customHeight="1" outlineLevel="2">
      <c r="A98" s="34" t="s">
        <v>336</v>
      </c>
      <c r="B98" s="36" t="s">
        <v>677</v>
      </c>
      <c r="C98" s="285" t="s">
        <v>678</v>
      </c>
      <c r="D98" s="357">
        <v>2</v>
      </c>
      <c r="E98" s="183" t="s">
        <v>20</v>
      </c>
      <c r="F98" s="344">
        <v>1565.39</v>
      </c>
      <c r="G98" s="302">
        <f>D98*F98</f>
        <v>3130.78</v>
      </c>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row>
    <row r="99" spans="1:7" s="24" customFormat="1" ht="13.5" outlineLevel="2">
      <c r="A99" s="23"/>
      <c r="B99" s="39"/>
      <c r="C99" s="44"/>
      <c r="D99" s="35"/>
      <c r="E99" s="183"/>
      <c r="F99" s="344"/>
      <c r="G99" s="302"/>
    </row>
    <row r="100" spans="1:7" s="24" customFormat="1" ht="16.5" customHeight="1" outlineLevel="2">
      <c r="A100" s="288" t="s">
        <v>478</v>
      </c>
      <c r="B100" s="287" t="s">
        <v>656</v>
      </c>
      <c r="C100" s="227" t="s">
        <v>655</v>
      </c>
      <c r="D100" s="262"/>
      <c r="E100" s="283"/>
      <c r="F100" s="259"/>
      <c r="G100" s="284"/>
    </row>
    <row r="101" spans="1:7" s="25" customFormat="1" ht="14.25" outlineLevel="2">
      <c r="A101" s="34"/>
      <c r="B101" s="39"/>
      <c r="C101" s="368" t="s">
        <v>657</v>
      </c>
      <c r="D101" s="35"/>
      <c r="E101" s="183"/>
      <c r="F101" s="188"/>
      <c r="G101" s="302"/>
    </row>
    <row r="102" spans="1:7" s="25" customFormat="1" ht="14.25" outlineLevel="2">
      <c r="A102" s="34"/>
      <c r="B102" s="39"/>
      <c r="C102" s="368" t="s">
        <v>658</v>
      </c>
      <c r="D102" s="35"/>
      <c r="E102" s="183"/>
      <c r="F102" s="188"/>
      <c r="G102" s="302"/>
    </row>
    <row r="103" spans="1:7" s="25" customFormat="1" ht="14.25" outlineLevel="2">
      <c r="A103" s="34"/>
      <c r="B103" s="39"/>
      <c r="C103" s="368" t="s">
        <v>659</v>
      </c>
      <c r="D103" s="35"/>
      <c r="E103" s="183"/>
      <c r="F103" s="188"/>
      <c r="G103" s="302"/>
    </row>
    <row r="104" spans="1:7" s="25" customFormat="1" ht="52.5" outlineLevel="2">
      <c r="A104" s="34"/>
      <c r="B104" s="39"/>
      <c r="C104" s="368" t="s">
        <v>660</v>
      </c>
      <c r="D104" s="35"/>
      <c r="E104" s="183"/>
      <c r="F104" s="188"/>
      <c r="G104" s="302"/>
    </row>
    <row r="105" spans="1:7" s="25" customFormat="1" ht="14.25" outlineLevel="2">
      <c r="A105" s="34" t="s">
        <v>680</v>
      </c>
      <c r="B105" s="39"/>
      <c r="C105" s="369" t="s">
        <v>661</v>
      </c>
      <c r="D105" s="35"/>
      <c r="E105" s="183"/>
      <c r="F105" s="188"/>
      <c r="G105" s="302"/>
    </row>
    <row r="106" spans="1:7" s="25" customFormat="1" ht="14.25" outlineLevel="2">
      <c r="A106" s="34" t="s">
        <v>681</v>
      </c>
      <c r="B106" s="39" t="s">
        <v>663</v>
      </c>
      <c r="C106" s="368" t="s">
        <v>662</v>
      </c>
      <c r="D106" s="35">
        <v>26</v>
      </c>
      <c r="E106" s="183" t="s">
        <v>20</v>
      </c>
      <c r="F106" s="188">
        <v>1120</v>
      </c>
      <c r="G106" s="302">
        <f>D106*F106</f>
        <v>29120</v>
      </c>
    </row>
    <row r="107" spans="1:7" s="24" customFormat="1" ht="14.25" customHeight="1" outlineLevel="2">
      <c r="A107" s="34"/>
      <c r="B107" s="39"/>
      <c r="C107" s="40"/>
      <c r="D107" s="35"/>
      <c r="E107" s="183"/>
      <c r="F107" s="344"/>
      <c r="G107" s="302"/>
    </row>
    <row r="108" spans="1:7" s="24" customFormat="1" ht="13.5" outlineLevel="2">
      <c r="A108" s="34" t="s">
        <v>489</v>
      </c>
      <c r="B108" s="109" t="s">
        <v>664</v>
      </c>
      <c r="C108" s="369" t="s">
        <v>666</v>
      </c>
      <c r="D108" s="35"/>
      <c r="E108" s="183"/>
      <c r="F108" s="344"/>
      <c r="G108" s="302"/>
    </row>
    <row r="109" spans="1:7" s="25" customFormat="1" ht="15.75" customHeight="1" outlineLevel="1">
      <c r="A109" s="34" t="s">
        <v>481</v>
      </c>
      <c r="B109" s="109" t="s">
        <v>668</v>
      </c>
      <c r="C109" s="368" t="s">
        <v>665</v>
      </c>
      <c r="D109" s="35">
        <v>250</v>
      </c>
      <c r="E109" s="183" t="s">
        <v>20</v>
      </c>
      <c r="F109" s="188">
        <v>50</v>
      </c>
      <c r="G109" s="302">
        <f>D109*F109</f>
        <v>12500</v>
      </c>
    </row>
    <row r="110" spans="1:7" s="26" customFormat="1" ht="13.5" outlineLevel="2">
      <c r="A110" s="34" t="s">
        <v>682</v>
      </c>
      <c r="B110" s="109" t="s">
        <v>669</v>
      </c>
      <c r="C110" s="368" t="s">
        <v>667</v>
      </c>
      <c r="D110" s="35">
        <v>160</v>
      </c>
      <c r="E110" s="183" t="s">
        <v>20</v>
      </c>
      <c r="F110" s="186">
        <v>70</v>
      </c>
      <c r="G110" s="302">
        <f>D110*F110</f>
        <v>11200</v>
      </c>
    </row>
    <row r="111" spans="1:7" s="26" customFormat="1" ht="13.5" outlineLevel="2">
      <c r="A111" s="130"/>
      <c r="B111" s="109"/>
      <c r="C111" s="368"/>
      <c r="D111" s="380"/>
      <c r="E111" s="183"/>
      <c r="F111" s="186"/>
      <c r="G111" s="302"/>
    </row>
    <row r="112" spans="1:7" ht="15">
      <c r="A112" s="312" t="s">
        <v>497</v>
      </c>
      <c r="B112" s="249"/>
      <c r="C112" s="227" t="s">
        <v>688</v>
      </c>
      <c r="D112" s="257"/>
      <c r="E112" s="258"/>
      <c r="F112" s="253"/>
      <c r="G112" s="245"/>
    </row>
    <row r="113" spans="1:7" ht="12.75">
      <c r="A113" s="132"/>
      <c r="B113" s="109"/>
      <c r="C113" s="340" t="s">
        <v>684</v>
      </c>
      <c r="D113" s="69"/>
      <c r="E113" s="106"/>
      <c r="F113" s="97"/>
      <c r="G113" s="177"/>
    </row>
    <row r="114" spans="1:7" ht="12.75">
      <c r="A114" s="313" t="s">
        <v>499</v>
      </c>
      <c r="B114" s="109" t="s">
        <v>685</v>
      </c>
      <c r="C114" s="340" t="s">
        <v>689</v>
      </c>
      <c r="D114" s="226">
        <v>1</v>
      </c>
      <c r="E114" s="379" t="s">
        <v>686</v>
      </c>
      <c r="F114" s="97">
        <v>2000</v>
      </c>
      <c r="G114" s="177">
        <f>D114*F114</f>
        <v>2000</v>
      </c>
    </row>
    <row r="115" spans="1:7" ht="12.75">
      <c r="A115" s="313"/>
      <c r="B115" s="110"/>
      <c r="C115" s="340"/>
      <c r="D115" s="396"/>
      <c r="E115" s="387"/>
      <c r="F115" s="97"/>
      <c r="G115" s="378"/>
    </row>
    <row r="116" spans="1:7" ht="15">
      <c r="A116" s="312" t="s">
        <v>505</v>
      </c>
      <c r="B116" s="246" t="s">
        <v>759</v>
      </c>
      <c r="C116" s="227" t="s">
        <v>756</v>
      </c>
      <c r="D116" s="257"/>
      <c r="E116" s="258"/>
      <c r="F116" s="253"/>
      <c r="G116" s="245"/>
    </row>
    <row r="117" spans="1:7" ht="12.75">
      <c r="A117" s="313"/>
      <c r="B117" s="110"/>
      <c r="C117" s="340" t="s">
        <v>757</v>
      </c>
      <c r="D117" s="396"/>
      <c r="E117" s="387"/>
      <c r="F117" s="97"/>
      <c r="G117" s="378"/>
    </row>
    <row r="118" spans="1:7" ht="66">
      <c r="A118" s="313"/>
      <c r="B118" s="110"/>
      <c r="C118" s="340" t="s">
        <v>758</v>
      </c>
      <c r="D118" s="396"/>
      <c r="E118" s="387"/>
      <c r="F118" s="97"/>
      <c r="G118" s="378"/>
    </row>
    <row r="119" spans="1:7" ht="12.75">
      <c r="A119" s="313" t="s">
        <v>516</v>
      </c>
      <c r="B119" s="110" t="s">
        <v>761</v>
      </c>
      <c r="C119" s="340" t="s">
        <v>760</v>
      </c>
      <c r="D119" s="226">
        <v>1</v>
      </c>
      <c r="E119" s="379" t="s">
        <v>686</v>
      </c>
      <c r="F119" s="97">
        <v>3130</v>
      </c>
      <c r="G119" s="177">
        <f>D119*F119</f>
        <v>3130</v>
      </c>
    </row>
    <row r="120" spans="1:7" ht="12.75">
      <c r="A120" s="313" t="s">
        <v>517</v>
      </c>
      <c r="B120" s="110" t="s">
        <v>763</v>
      </c>
      <c r="C120" s="340" t="s">
        <v>762</v>
      </c>
      <c r="D120" s="226">
        <v>1</v>
      </c>
      <c r="E120" s="379" t="s">
        <v>686</v>
      </c>
      <c r="F120" s="97">
        <v>12180</v>
      </c>
      <c r="G120" s="177">
        <f>D120*F120</f>
        <v>12180</v>
      </c>
    </row>
    <row r="121" spans="1:7" ht="12.75">
      <c r="A121" s="313" t="s">
        <v>518</v>
      </c>
      <c r="B121" s="110" t="s">
        <v>764</v>
      </c>
      <c r="C121" s="340" t="s">
        <v>765</v>
      </c>
      <c r="D121" s="226">
        <v>1</v>
      </c>
      <c r="E121" s="379" t="s">
        <v>686</v>
      </c>
      <c r="F121" s="97">
        <v>4190</v>
      </c>
      <c r="G121" s="177">
        <f>D121*F121</f>
        <v>4190</v>
      </c>
    </row>
    <row r="122" spans="1:7" s="25" customFormat="1" ht="14.25" outlineLevel="2">
      <c r="A122" s="34"/>
      <c r="B122" s="39"/>
      <c r="C122" s="40"/>
      <c r="D122" s="35"/>
      <c r="E122" s="183"/>
      <c r="F122" s="188"/>
      <c r="G122" s="302"/>
    </row>
    <row r="123" spans="1:7" ht="15">
      <c r="A123" s="312" t="s">
        <v>519</v>
      </c>
      <c r="B123" s="246" t="s">
        <v>21</v>
      </c>
      <c r="C123" s="241" t="s">
        <v>22</v>
      </c>
      <c r="D123" s="257"/>
      <c r="E123" s="300"/>
      <c r="F123" s="259"/>
      <c r="G123" s="284"/>
    </row>
    <row r="124" spans="1:7" ht="12.75">
      <c r="A124" s="313" t="s">
        <v>520</v>
      </c>
      <c r="B124" s="116" t="s">
        <v>283</v>
      </c>
      <c r="C124" s="70" t="s">
        <v>284</v>
      </c>
      <c r="D124" s="69">
        <v>1500</v>
      </c>
      <c r="E124" s="184" t="s">
        <v>23</v>
      </c>
      <c r="F124" s="97">
        <v>11.99</v>
      </c>
      <c r="G124" s="303">
        <f>D124*F124</f>
        <v>17985</v>
      </c>
    </row>
    <row r="125" spans="1:7" s="25" customFormat="1" ht="15" outlineLevel="2">
      <c r="A125" s="32"/>
      <c r="B125" s="27"/>
      <c r="C125" s="53"/>
      <c r="D125" s="366"/>
      <c r="E125" s="371"/>
      <c r="F125" s="373"/>
      <c r="G125" s="309"/>
    </row>
    <row r="126" spans="1:7" ht="42" customHeight="1" thickBot="1">
      <c r="A126" s="74"/>
      <c r="B126" s="75"/>
      <c r="C126" s="377" t="s">
        <v>59</v>
      </c>
      <c r="D126" s="76"/>
      <c r="E126" s="77"/>
      <c r="F126" s="127"/>
      <c r="G126" s="125">
        <f>SUM(G3:G124)</f>
        <v>329574.6625</v>
      </c>
    </row>
    <row r="127" ht="15" thickTop="1"/>
  </sheetData>
  <sheetProtection/>
  <mergeCells count="30">
    <mergeCell ref="A93:A97"/>
    <mergeCell ref="B93:B97"/>
    <mergeCell ref="D93:D97"/>
    <mergeCell ref="E93:E97"/>
    <mergeCell ref="F93:F97"/>
    <mergeCell ref="G93:G97"/>
    <mergeCell ref="A4:A9"/>
    <mergeCell ref="B4:B9"/>
    <mergeCell ref="D4:D9"/>
    <mergeCell ref="E4:E9"/>
    <mergeCell ref="F4:F9"/>
    <mergeCell ref="G4:G9"/>
    <mergeCell ref="F24:F26"/>
    <mergeCell ref="G24:G26"/>
    <mergeCell ref="A33:A35"/>
    <mergeCell ref="B33:B35"/>
    <mergeCell ref="D33:D35"/>
    <mergeCell ref="E33:E35"/>
    <mergeCell ref="F33:F35"/>
    <mergeCell ref="G33:G35"/>
    <mergeCell ref="A1:G1"/>
    <mergeCell ref="A56:A59"/>
    <mergeCell ref="D56:D59"/>
    <mergeCell ref="E56:E59"/>
    <mergeCell ref="F56:F59"/>
    <mergeCell ref="G56:G59"/>
    <mergeCell ref="A24:A26"/>
    <mergeCell ref="B24:B26"/>
    <mergeCell ref="D24:D26"/>
    <mergeCell ref="E24:E26"/>
  </mergeCells>
  <printOptions/>
  <pageMargins left="0.7086614173228347" right="0.7086614173228347" top="0.7480314960629921" bottom="0.7480314960629921" header="0.31496062992125984" footer="0.31496062992125984"/>
  <pageSetup fitToHeight="4" fitToWidth="1" orientation="portrait" paperSize="9" scale="49" r:id="rId1"/>
  <headerFooter>
    <oddHeader>&amp;CAYAZAĞA PROJESİ YANGIN TESİSATI MEKANİK KEŞİF</oddHeader>
  </headerFooter>
</worksheet>
</file>

<file path=xl/worksheets/sheet5.xml><?xml version="1.0" encoding="utf-8"?>
<worksheet xmlns="http://schemas.openxmlformats.org/spreadsheetml/2006/main" xmlns:r="http://schemas.openxmlformats.org/officeDocument/2006/relationships">
  <sheetPr>
    <tabColor theme="9"/>
    <pageSetUpPr fitToPage="1"/>
  </sheetPr>
  <dimension ref="A1:BZ147"/>
  <sheetViews>
    <sheetView zoomScale="70" zoomScaleNormal="70" zoomScalePageLayoutView="0" workbookViewId="0" topLeftCell="A1">
      <selection activeCell="A1" sqref="A1:G1"/>
    </sheetView>
  </sheetViews>
  <sheetFormatPr defaultColWidth="9.33203125" defaultRowHeight="12.75" outlineLevelRow="2"/>
  <cols>
    <col min="1" max="1" width="12.83203125" style="134" customWidth="1"/>
    <col min="2" max="2" width="17.5" style="118" customWidth="1"/>
    <col min="3" max="3" width="99.83203125" style="84" customWidth="1"/>
    <col min="4" max="4" width="13.5" style="80" customWidth="1"/>
    <col min="5" max="5" width="11.16015625" style="80" customWidth="1"/>
    <col min="6" max="6" width="20.83203125" style="124" customWidth="1"/>
    <col min="7" max="7" width="23.83203125" style="404" customWidth="1"/>
    <col min="8" max="10" width="9.33203125" style="4" customWidth="1"/>
    <col min="11" max="16384" width="9.33203125" style="4" customWidth="1"/>
  </cols>
  <sheetData>
    <row r="1" spans="1:7" s="24" customFormat="1" ht="33" customHeight="1" thickBot="1" thickTop="1">
      <c r="A1" s="425" t="s">
        <v>807</v>
      </c>
      <c r="B1" s="426"/>
      <c r="C1" s="426"/>
      <c r="D1" s="426"/>
      <c r="E1" s="426"/>
      <c r="F1" s="426"/>
      <c r="G1" s="427"/>
    </row>
    <row r="2" spans="1:7" s="25" customFormat="1" ht="66" customHeight="1">
      <c r="A2" s="131" t="s">
        <v>30</v>
      </c>
      <c r="B2" s="46" t="s">
        <v>31</v>
      </c>
      <c r="C2" s="46" t="s">
        <v>32</v>
      </c>
      <c r="D2" s="102" t="s">
        <v>34</v>
      </c>
      <c r="E2" s="48" t="s">
        <v>36</v>
      </c>
      <c r="F2" s="119" t="s">
        <v>35</v>
      </c>
      <c r="G2" s="397" t="s">
        <v>37</v>
      </c>
    </row>
    <row r="3" spans="1:7" s="24" customFormat="1" ht="16.5" customHeight="1" outlineLevel="2">
      <c r="A3" s="239" t="s">
        <v>308</v>
      </c>
      <c r="B3" s="260" t="s">
        <v>24</v>
      </c>
      <c r="C3" s="261" t="s">
        <v>776</v>
      </c>
      <c r="D3" s="262"/>
      <c r="E3" s="263"/>
      <c r="F3" s="264"/>
      <c r="G3" s="398"/>
    </row>
    <row r="4" spans="1:7" s="24" customFormat="1" ht="105" outlineLevel="2">
      <c r="A4" s="130"/>
      <c r="B4" s="112"/>
      <c r="C4" s="54" t="s">
        <v>25</v>
      </c>
      <c r="D4" s="89"/>
      <c r="E4" s="104"/>
      <c r="F4" s="97"/>
      <c r="G4" s="187"/>
    </row>
    <row r="5" spans="1:7" s="24" customFormat="1" ht="13.5" outlineLevel="2">
      <c r="A5" s="130"/>
      <c r="B5" s="112"/>
      <c r="C5" s="54" t="s">
        <v>19</v>
      </c>
      <c r="D5" s="89"/>
      <c r="E5" s="104"/>
      <c r="F5" s="97"/>
      <c r="G5" s="187"/>
    </row>
    <row r="6" spans="1:7" s="24" customFormat="1" ht="13.5" outlineLevel="2">
      <c r="A6" s="130"/>
      <c r="B6" s="112"/>
      <c r="C6" s="54" t="s">
        <v>26</v>
      </c>
      <c r="D6" s="89"/>
      <c r="E6" s="104"/>
      <c r="F6" s="97"/>
      <c r="G6" s="187"/>
    </row>
    <row r="7" spans="1:7" s="24" customFormat="1" ht="26.25" outlineLevel="2">
      <c r="A7" s="130"/>
      <c r="B7" s="112"/>
      <c r="C7" s="54" t="s">
        <v>27</v>
      </c>
      <c r="D7" s="89"/>
      <c r="E7" s="104"/>
      <c r="F7" s="97"/>
      <c r="G7" s="187"/>
    </row>
    <row r="8" spans="1:7" s="24" customFormat="1" ht="26.25" outlineLevel="2">
      <c r="A8" s="130"/>
      <c r="B8" s="113"/>
      <c r="C8" s="54" t="s">
        <v>28</v>
      </c>
      <c r="D8" s="89"/>
      <c r="E8" s="104"/>
      <c r="F8" s="97"/>
      <c r="G8" s="187"/>
    </row>
    <row r="9" spans="1:7" s="24" customFormat="1" ht="13.5" outlineLevel="2">
      <c r="A9" s="130"/>
      <c r="B9" s="113"/>
      <c r="C9" s="54"/>
      <c r="D9" s="89"/>
      <c r="E9" s="104"/>
      <c r="F9" s="97"/>
      <c r="G9" s="187"/>
    </row>
    <row r="10" spans="1:7" s="24" customFormat="1" ht="15" outlineLevel="2">
      <c r="A10" s="130" t="s">
        <v>41</v>
      </c>
      <c r="B10" s="52" t="s">
        <v>73</v>
      </c>
      <c r="C10" s="81" t="s">
        <v>29</v>
      </c>
      <c r="D10" s="89">
        <v>20468</v>
      </c>
      <c r="E10" s="104" t="s">
        <v>76</v>
      </c>
      <c r="F10" s="97">
        <v>113</v>
      </c>
      <c r="G10" s="187">
        <f>D10*F10</f>
        <v>2312884</v>
      </c>
    </row>
    <row r="11" spans="1:7" s="24" customFormat="1" ht="15" outlineLevel="2">
      <c r="A11" s="130" t="s">
        <v>42</v>
      </c>
      <c r="B11" s="52" t="s">
        <v>74</v>
      </c>
      <c r="C11" s="81" t="s">
        <v>303</v>
      </c>
      <c r="D11" s="89">
        <v>6333</v>
      </c>
      <c r="E11" s="104" t="s">
        <v>76</v>
      </c>
      <c r="F11" s="97">
        <v>127</v>
      </c>
      <c r="G11" s="187">
        <f>D11*F11</f>
        <v>804291</v>
      </c>
    </row>
    <row r="12" spans="1:7" s="24" customFormat="1" ht="13.5" outlineLevel="2">
      <c r="A12" s="130"/>
      <c r="B12" s="198"/>
      <c r="C12" s="81"/>
      <c r="D12" s="89"/>
      <c r="E12" s="104"/>
      <c r="F12" s="97"/>
      <c r="G12" s="187"/>
    </row>
    <row r="13" spans="1:7" s="24" customFormat="1" ht="13.5" outlineLevel="2">
      <c r="A13" s="477" t="s">
        <v>307</v>
      </c>
      <c r="B13" s="507" t="s">
        <v>237</v>
      </c>
      <c r="C13" s="234" t="s">
        <v>777</v>
      </c>
      <c r="D13" s="510"/>
      <c r="E13" s="519"/>
      <c r="F13" s="443"/>
      <c r="G13" s="489"/>
    </row>
    <row r="14" spans="1:7" s="24" customFormat="1" ht="13.5" outlineLevel="2">
      <c r="A14" s="478"/>
      <c r="B14" s="508"/>
      <c r="C14" s="213" t="s">
        <v>236</v>
      </c>
      <c r="D14" s="511"/>
      <c r="E14" s="485"/>
      <c r="F14" s="444"/>
      <c r="G14" s="490"/>
    </row>
    <row r="15" spans="1:7" s="24" customFormat="1" ht="13.5" customHeight="1" outlineLevel="2">
      <c r="A15" s="478"/>
      <c r="B15" s="508"/>
      <c r="C15" s="213" t="s">
        <v>203</v>
      </c>
      <c r="D15" s="511"/>
      <c r="E15" s="485"/>
      <c r="F15" s="444"/>
      <c r="G15" s="490"/>
    </row>
    <row r="16" spans="1:7" s="24" customFormat="1" ht="13.5" outlineLevel="2">
      <c r="A16" s="478"/>
      <c r="B16" s="508"/>
      <c r="C16" s="214" t="s">
        <v>204</v>
      </c>
      <c r="D16" s="511"/>
      <c r="E16" s="485"/>
      <c r="F16" s="444"/>
      <c r="G16" s="490"/>
    </row>
    <row r="17" spans="1:7" s="24" customFormat="1" ht="13.5" outlineLevel="2">
      <c r="A17" s="478"/>
      <c r="B17" s="508"/>
      <c r="C17" s="213" t="s">
        <v>205</v>
      </c>
      <c r="D17" s="511"/>
      <c r="E17" s="485"/>
      <c r="F17" s="444"/>
      <c r="G17" s="490"/>
    </row>
    <row r="18" spans="1:7" s="24" customFormat="1" ht="13.5" outlineLevel="2">
      <c r="A18" s="479"/>
      <c r="B18" s="509"/>
      <c r="C18" s="215" t="s">
        <v>206</v>
      </c>
      <c r="D18" s="512"/>
      <c r="E18" s="230"/>
      <c r="F18" s="445"/>
      <c r="G18" s="491"/>
    </row>
    <row r="19" spans="1:7" s="24" customFormat="1" ht="13.5" outlineLevel="2">
      <c r="A19" s="130" t="s">
        <v>304</v>
      </c>
      <c r="B19" s="198" t="s">
        <v>207</v>
      </c>
      <c r="C19" s="2" t="s">
        <v>208</v>
      </c>
      <c r="D19" s="89">
        <v>126</v>
      </c>
      <c r="E19" s="104" t="s">
        <v>90</v>
      </c>
      <c r="F19" s="97">
        <v>112</v>
      </c>
      <c r="G19" s="187">
        <f>D19*F19</f>
        <v>14112</v>
      </c>
    </row>
    <row r="20" spans="1:7" s="24" customFormat="1" ht="13.5" outlineLevel="2">
      <c r="A20" s="130" t="s">
        <v>305</v>
      </c>
      <c r="B20" s="198" t="s">
        <v>207</v>
      </c>
      <c r="C20" s="2" t="s">
        <v>209</v>
      </c>
      <c r="D20" s="89">
        <v>142</v>
      </c>
      <c r="E20" s="104" t="s">
        <v>90</v>
      </c>
      <c r="F20" s="97">
        <v>126</v>
      </c>
      <c r="G20" s="187">
        <f>D20*F20</f>
        <v>17892</v>
      </c>
    </row>
    <row r="21" spans="1:7" s="24" customFormat="1" ht="13.5" outlineLevel="2">
      <c r="A21" s="130" t="s">
        <v>306</v>
      </c>
      <c r="B21" s="198" t="s">
        <v>207</v>
      </c>
      <c r="C21" s="2" t="s">
        <v>210</v>
      </c>
      <c r="D21" s="89">
        <v>264</v>
      </c>
      <c r="E21" s="104" t="s">
        <v>90</v>
      </c>
      <c r="F21" s="97">
        <v>126</v>
      </c>
      <c r="G21" s="187">
        <f>D21*F21</f>
        <v>33264</v>
      </c>
    </row>
    <row r="22" spans="1:7" s="24" customFormat="1" ht="13.5" outlineLevel="2">
      <c r="A22" s="130"/>
      <c r="B22" s="198"/>
      <c r="C22" s="2"/>
      <c r="D22" s="89"/>
      <c r="E22" s="104"/>
      <c r="F22" s="97"/>
      <c r="G22" s="187"/>
    </row>
    <row r="23" spans="1:7" s="24" customFormat="1" ht="13.5" outlineLevel="2">
      <c r="A23" s="130" t="s">
        <v>309</v>
      </c>
      <c r="B23" s="207" t="s">
        <v>217</v>
      </c>
      <c r="C23" s="235" t="s">
        <v>778</v>
      </c>
      <c r="D23" s="89"/>
      <c r="E23" s="104"/>
      <c r="F23" s="97"/>
      <c r="G23" s="187"/>
    </row>
    <row r="24" spans="1:7" s="24" customFormat="1" ht="13.5" outlineLevel="2">
      <c r="A24" s="477" t="s">
        <v>310</v>
      </c>
      <c r="B24" s="199"/>
      <c r="C24" s="66" t="s">
        <v>211</v>
      </c>
      <c r="D24" s="527">
        <v>620</v>
      </c>
      <c r="E24" s="513" t="s">
        <v>1</v>
      </c>
      <c r="F24" s="520">
        <v>31.9</v>
      </c>
      <c r="G24" s="523">
        <f>D24*F24</f>
        <v>19778</v>
      </c>
    </row>
    <row r="25" spans="1:7" s="24" customFormat="1" ht="13.5" outlineLevel="2">
      <c r="A25" s="478"/>
      <c r="B25" s="200"/>
      <c r="C25" s="201" t="s">
        <v>212</v>
      </c>
      <c r="D25" s="528"/>
      <c r="E25" s="514"/>
      <c r="F25" s="521"/>
      <c r="G25" s="524"/>
    </row>
    <row r="26" spans="1:7" s="24" customFormat="1" ht="13.5" outlineLevel="2">
      <c r="A26" s="478"/>
      <c r="B26" s="200" t="s">
        <v>216</v>
      </c>
      <c r="C26" s="201" t="s">
        <v>213</v>
      </c>
      <c r="D26" s="528"/>
      <c r="E26" s="514"/>
      <c r="F26" s="521"/>
      <c r="G26" s="524"/>
    </row>
    <row r="27" spans="1:7" s="24" customFormat="1" ht="13.5" outlineLevel="2">
      <c r="A27" s="478"/>
      <c r="B27" s="200"/>
      <c r="C27" s="201" t="s">
        <v>214</v>
      </c>
      <c r="D27" s="528"/>
      <c r="E27" s="514"/>
      <c r="F27" s="521"/>
      <c r="G27" s="524"/>
    </row>
    <row r="28" spans="1:7" s="24" customFormat="1" ht="13.5" outlineLevel="2">
      <c r="A28" s="479"/>
      <c r="B28" s="203"/>
      <c r="C28" s="204" t="s">
        <v>215</v>
      </c>
      <c r="D28" s="529"/>
      <c r="E28" s="515"/>
      <c r="F28" s="522"/>
      <c r="G28" s="525"/>
    </row>
    <row r="29" spans="1:7" s="24" customFormat="1" ht="13.5" outlineLevel="2">
      <c r="A29" s="202"/>
      <c r="B29" s="203"/>
      <c r="C29" s="204"/>
      <c r="D29" s="89"/>
      <c r="E29" s="230"/>
      <c r="F29" s="206"/>
      <c r="G29" s="400"/>
    </row>
    <row r="30" spans="1:7" s="24" customFormat="1" ht="13.5" outlineLevel="2">
      <c r="A30" s="130" t="s">
        <v>311</v>
      </c>
      <c r="B30" s="207" t="s">
        <v>218</v>
      </c>
      <c r="C30" s="235" t="s">
        <v>779</v>
      </c>
      <c r="D30" s="89"/>
      <c r="E30" s="104"/>
      <c r="F30" s="97"/>
      <c r="G30" s="187"/>
    </row>
    <row r="31" spans="1:7" s="24" customFormat="1" ht="13.5" outlineLevel="2">
      <c r="A31" s="477" t="s">
        <v>312</v>
      </c>
      <c r="B31" s="530" t="s">
        <v>222</v>
      </c>
      <c r="C31" s="66" t="s">
        <v>219</v>
      </c>
      <c r="D31" s="527">
        <v>368</v>
      </c>
      <c r="E31" s="513" t="s">
        <v>1</v>
      </c>
      <c r="F31" s="520">
        <v>67</v>
      </c>
      <c r="G31" s="523">
        <f>D31*F31</f>
        <v>24656</v>
      </c>
    </row>
    <row r="32" spans="1:7" s="24" customFormat="1" ht="13.5" outlineLevel="2">
      <c r="A32" s="478"/>
      <c r="B32" s="531"/>
      <c r="C32" s="201" t="s">
        <v>212</v>
      </c>
      <c r="D32" s="528"/>
      <c r="E32" s="514"/>
      <c r="F32" s="521"/>
      <c r="G32" s="524"/>
    </row>
    <row r="33" spans="1:7" s="24" customFormat="1" ht="13.5" outlineLevel="2">
      <c r="A33" s="478"/>
      <c r="B33" s="531"/>
      <c r="C33" s="201" t="s">
        <v>213</v>
      </c>
      <c r="D33" s="528"/>
      <c r="E33" s="514"/>
      <c r="F33" s="521"/>
      <c r="G33" s="524"/>
    </row>
    <row r="34" spans="1:7" s="24" customFormat="1" ht="13.5" outlineLevel="2">
      <c r="A34" s="478"/>
      <c r="B34" s="531"/>
      <c r="C34" s="201" t="s">
        <v>220</v>
      </c>
      <c r="D34" s="528"/>
      <c r="E34" s="514"/>
      <c r="F34" s="521"/>
      <c r="G34" s="524"/>
    </row>
    <row r="35" spans="1:7" s="24" customFormat="1" ht="13.5" outlineLevel="2">
      <c r="A35" s="478"/>
      <c r="B35" s="531"/>
      <c r="C35" s="201" t="s">
        <v>221</v>
      </c>
      <c r="D35" s="528"/>
      <c r="E35" s="514"/>
      <c r="F35" s="521"/>
      <c r="G35" s="524"/>
    </row>
    <row r="36" spans="1:7" s="24" customFormat="1" ht="13.5" outlineLevel="2">
      <c r="A36" s="479"/>
      <c r="B36" s="532"/>
      <c r="C36" s="204" t="s">
        <v>215</v>
      </c>
      <c r="D36" s="529"/>
      <c r="E36" s="515"/>
      <c r="F36" s="522"/>
      <c r="G36" s="525"/>
    </row>
    <row r="37" spans="1:7" s="24" customFormat="1" ht="13.5" outlineLevel="2">
      <c r="A37" s="33"/>
      <c r="B37" s="208"/>
      <c r="C37" s="201"/>
      <c r="D37" s="229"/>
      <c r="E37" s="231"/>
      <c r="F37" s="209"/>
      <c r="G37" s="399"/>
    </row>
    <row r="38" spans="1:7" s="24" customFormat="1" ht="13.5" outlineLevel="2">
      <c r="A38" s="477" t="s">
        <v>313</v>
      </c>
      <c r="B38" s="516" t="s">
        <v>218</v>
      </c>
      <c r="C38" s="236" t="s">
        <v>223</v>
      </c>
      <c r="D38" s="510"/>
      <c r="E38" s="526">
        <v>0.35</v>
      </c>
      <c r="F38" s="443"/>
      <c r="G38" s="489">
        <f>(G24+G31)*E38</f>
        <v>15551.9</v>
      </c>
    </row>
    <row r="39" spans="1:7" s="24" customFormat="1" ht="13.5" outlineLevel="2">
      <c r="A39" s="478"/>
      <c r="B39" s="517"/>
      <c r="C39" s="201" t="s">
        <v>224</v>
      </c>
      <c r="D39" s="511"/>
      <c r="E39" s="514"/>
      <c r="F39" s="444"/>
      <c r="G39" s="490"/>
    </row>
    <row r="40" spans="1:7" s="24" customFormat="1" ht="13.5" outlineLevel="2">
      <c r="A40" s="478"/>
      <c r="B40" s="517"/>
      <c r="C40" s="201" t="s">
        <v>225</v>
      </c>
      <c r="D40" s="511"/>
      <c r="E40" s="514"/>
      <c r="F40" s="444"/>
      <c r="G40" s="490"/>
    </row>
    <row r="41" spans="1:7" s="24" customFormat="1" ht="13.5" outlineLevel="2">
      <c r="A41" s="479"/>
      <c r="B41" s="518"/>
      <c r="C41" s="204" t="s">
        <v>226</v>
      </c>
      <c r="D41" s="512"/>
      <c r="E41" s="515"/>
      <c r="F41" s="445"/>
      <c r="G41" s="491"/>
    </row>
    <row r="42" spans="1:7" s="24" customFormat="1" ht="13.5" outlineLevel="2">
      <c r="A42" s="202"/>
      <c r="B42" s="210"/>
      <c r="C42" s="204"/>
      <c r="D42" s="89"/>
      <c r="E42" s="232"/>
      <c r="F42" s="205"/>
      <c r="G42" s="400"/>
    </row>
    <row r="43" spans="1:7" s="24" customFormat="1" ht="13.5" outlineLevel="2">
      <c r="A43" s="477" t="s">
        <v>314</v>
      </c>
      <c r="B43" s="516" t="s">
        <v>291</v>
      </c>
      <c r="C43" s="237" t="s">
        <v>780</v>
      </c>
      <c r="D43" s="510"/>
      <c r="E43" s="513"/>
      <c r="F43" s="443"/>
      <c r="G43" s="489"/>
    </row>
    <row r="44" spans="1:7" s="24" customFormat="1" ht="13.5" outlineLevel="2">
      <c r="A44" s="478"/>
      <c r="B44" s="517"/>
      <c r="C44" s="201" t="s">
        <v>288</v>
      </c>
      <c r="D44" s="511"/>
      <c r="E44" s="514"/>
      <c r="F44" s="444"/>
      <c r="G44" s="490"/>
    </row>
    <row r="45" spans="1:7" s="24" customFormat="1" ht="13.5" outlineLevel="2">
      <c r="A45" s="478"/>
      <c r="B45" s="517"/>
      <c r="C45" s="201" t="s">
        <v>289</v>
      </c>
      <c r="D45" s="511"/>
      <c r="E45" s="514"/>
      <c r="F45" s="444"/>
      <c r="G45" s="490"/>
    </row>
    <row r="46" spans="1:7" s="24" customFormat="1" ht="13.5" outlineLevel="2">
      <c r="A46" s="479"/>
      <c r="B46" s="518"/>
      <c r="C46" s="204" t="s">
        <v>290</v>
      </c>
      <c r="D46" s="512"/>
      <c r="E46" s="515"/>
      <c r="F46" s="445"/>
      <c r="G46" s="491"/>
    </row>
    <row r="47" spans="1:7" s="24" customFormat="1" ht="13.5" outlineLevel="2">
      <c r="A47" s="202" t="s">
        <v>315</v>
      </c>
      <c r="B47" s="211" t="s">
        <v>292</v>
      </c>
      <c r="C47" s="204" t="s">
        <v>293</v>
      </c>
      <c r="D47" s="89">
        <v>126</v>
      </c>
      <c r="E47" s="232" t="s">
        <v>90</v>
      </c>
      <c r="F47" s="206">
        <v>178</v>
      </c>
      <c r="G47" s="400">
        <f>D47*F47</f>
        <v>22428</v>
      </c>
    </row>
    <row r="48" spans="1:7" s="24" customFormat="1" ht="13.5" outlineLevel="2">
      <c r="A48" s="202"/>
      <c r="B48" s="210"/>
      <c r="C48" s="204"/>
      <c r="D48" s="89"/>
      <c r="E48" s="232"/>
      <c r="F48" s="205"/>
      <c r="G48" s="400"/>
    </row>
    <row r="49" spans="1:7" s="24" customFormat="1" ht="15" outlineLevel="2">
      <c r="A49" s="129" t="s">
        <v>316</v>
      </c>
      <c r="B49" s="216" t="s">
        <v>227</v>
      </c>
      <c r="C49" s="78" t="s">
        <v>775</v>
      </c>
      <c r="D49" s="145"/>
      <c r="E49" s="146"/>
      <c r="F49" s="99"/>
      <c r="G49" s="187"/>
    </row>
    <row r="50" spans="1:7" s="24" customFormat="1" ht="13.5" outlineLevel="2">
      <c r="A50" s="477" t="s">
        <v>317</v>
      </c>
      <c r="B50" s="516"/>
      <c r="C50" s="212" t="s">
        <v>228</v>
      </c>
      <c r="D50" s="510"/>
      <c r="E50" s="513"/>
      <c r="F50" s="443"/>
      <c r="G50" s="489"/>
    </row>
    <row r="51" spans="1:7" s="24" customFormat="1" ht="13.5" outlineLevel="2">
      <c r="A51" s="478"/>
      <c r="B51" s="517"/>
      <c r="C51" s="201" t="s">
        <v>229</v>
      </c>
      <c r="D51" s="511"/>
      <c r="E51" s="514"/>
      <c r="F51" s="444"/>
      <c r="G51" s="490"/>
    </row>
    <row r="52" spans="1:7" s="24" customFormat="1" ht="13.5" outlineLevel="2">
      <c r="A52" s="479"/>
      <c r="B52" s="210"/>
      <c r="C52" s="204" t="s">
        <v>230</v>
      </c>
      <c r="D52" s="512"/>
      <c r="E52" s="515"/>
      <c r="F52" s="445"/>
      <c r="G52" s="491"/>
    </row>
    <row r="53" spans="1:7" s="24" customFormat="1" ht="13.5" outlineLevel="2">
      <c r="A53" s="202" t="s">
        <v>318</v>
      </c>
      <c r="B53" s="211" t="s">
        <v>231</v>
      </c>
      <c r="C53" s="204" t="s">
        <v>232</v>
      </c>
      <c r="D53" s="89">
        <v>165</v>
      </c>
      <c r="E53" s="232" t="s">
        <v>20</v>
      </c>
      <c r="F53" s="206">
        <v>12.8</v>
      </c>
      <c r="G53" s="400">
        <f>D53*F53</f>
        <v>2112</v>
      </c>
    </row>
    <row r="54" spans="1:7" s="24" customFormat="1" ht="13.5" outlineLevel="2">
      <c r="A54" s="202" t="s">
        <v>319</v>
      </c>
      <c r="B54" s="211" t="s">
        <v>233</v>
      </c>
      <c r="C54" s="204" t="s">
        <v>234</v>
      </c>
      <c r="D54" s="89">
        <v>3248</v>
      </c>
      <c r="E54" s="232" t="s">
        <v>20</v>
      </c>
      <c r="F54" s="206">
        <v>12.8</v>
      </c>
      <c r="G54" s="400">
        <f>D54*F54</f>
        <v>41574.4</v>
      </c>
    </row>
    <row r="55" spans="1:7" s="24" customFormat="1" ht="13.5" outlineLevel="2">
      <c r="A55" s="130"/>
      <c r="B55" s="211"/>
      <c r="C55" s="204"/>
      <c r="D55" s="89"/>
      <c r="E55" s="232"/>
      <c r="F55" s="206"/>
      <c r="G55" s="187"/>
    </row>
    <row r="56" spans="1:7" s="24" customFormat="1" ht="13.5" outlineLevel="2">
      <c r="A56" s="477" t="s">
        <v>320</v>
      </c>
      <c r="B56" s="516"/>
      <c r="C56" s="237" t="s">
        <v>774</v>
      </c>
      <c r="D56" s="510"/>
      <c r="E56" s="513"/>
      <c r="F56" s="443"/>
      <c r="G56" s="489"/>
    </row>
    <row r="57" spans="1:7" s="24" customFormat="1" ht="13.5" outlineLevel="2">
      <c r="A57" s="478"/>
      <c r="B57" s="517"/>
      <c r="C57" s="201" t="s">
        <v>235</v>
      </c>
      <c r="D57" s="511"/>
      <c r="E57" s="514"/>
      <c r="F57" s="444"/>
      <c r="G57" s="490"/>
    </row>
    <row r="58" spans="1:7" s="24" customFormat="1" ht="13.5" outlineLevel="2">
      <c r="A58" s="479"/>
      <c r="B58" s="210"/>
      <c r="C58" s="204" t="s">
        <v>230</v>
      </c>
      <c r="D58" s="512"/>
      <c r="E58" s="515"/>
      <c r="F58" s="445"/>
      <c r="G58" s="491"/>
    </row>
    <row r="59" spans="1:7" s="24" customFormat="1" ht="13.5" outlineLevel="2">
      <c r="A59" s="202" t="s">
        <v>321</v>
      </c>
      <c r="B59" s="211" t="s">
        <v>231</v>
      </c>
      <c r="C59" s="204" t="s">
        <v>232</v>
      </c>
      <c r="D59" s="89">
        <v>145</v>
      </c>
      <c r="E59" s="232" t="s">
        <v>20</v>
      </c>
      <c r="F59" s="206">
        <v>36.9</v>
      </c>
      <c r="G59" s="400">
        <f>D59*F59</f>
        <v>5350.5</v>
      </c>
    </row>
    <row r="60" spans="1:7" s="24" customFormat="1" ht="13.5" outlineLevel="2">
      <c r="A60" s="202" t="s">
        <v>322</v>
      </c>
      <c r="B60" s="211" t="s">
        <v>233</v>
      </c>
      <c r="C60" s="204" t="s">
        <v>234</v>
      </c>
      <c r="D60" s="89">
        <v>1728</v>
      </c>
      <c r="E60" s="232" t="s">
        <v>20</v>
      </c>
      <c r="F60" s="206">
        <v>55.5</v>
      </c>
      <c r="G60" s="400">
        <f>D60*F60</f>
        <v>95904</v>
      </c>
    </row>
    <row r="61" spans="1:7" s="24" customFormat="1" ht="13.5" outlineLevel="2">
      <c r="A61" s="130"/>
      <c r="B61" s="211"/>
      <c r="C61" s="204"/>
      <c r="D61" s="89"/>
      <c r="E61" s="232"/>
      <c r="F61" s="206"/>
      <c r="G61" s="187"/>
    </row>
    <row r="62" spans="1:7" s="24" customFormat="1" ht="13.5" outlineLevel="2">
      <c r="A62" s="477" t="s">
        <v>323</v>
      </c>
      <c r="B62" s="507" t="s">
        <v>243</v>
      </c>
      <c r="C62" s="237" t="s">
        <v>773</v>
      </c>
      <c r="D62" s="510"/>
      <c r="E62" s="513"/>
      <c r="F62" s="443"/>
      <c r="G62" s="489"/>
    </row>
    <row r="63" spans="1:7" s="24" customFormat="1" ht="13.5" outlineLevel="2">
      <c r="A63" s="478"/>
      <c r="B63" s="508"/>
      <c r="C63" s="201" t="s">
        <v>238</v>
      </c>
      <c r="D63" s="511"/>
      <c r="E63" s="514"/>
      <c r="F63" s="444"/>
      <c r="G63" s="490"/>
    </row>
    <row r="64" spans="1:7" s="24" customFormat="1" ht="13.5" outlineLevel="2">
      <c r="A64" s="479"/>
      <c r="B64" s="509"/>
      <c r="C64" s="204" t="s">
        <v>239</v>
      </c>
      <c r="D64" s="512"/>
      <c r="E64" s="515"/>
      <c r="F64" s="445"/>
      <c r="G64" s="491"/>
    </row>
    <row r="65" spans="1:7" s="24" customFormat="1" ht="13.5" outlineLevel="2">
      <c r="A65" s="202"/>
      <c r="B65" s="210"/>
      <c r="C65" s="204" t="s">
        <v>240</v>
      </c>
      <c r="D65" s="89"/>
      <c r="E65" s="232"/>
      <c r="F65" s="205"/>
      <c r="G65" s="400"/>
    </row>
    <row r="66" spans="1:7" s="24" customFormat="1" ht="13.5" outlineLevel="2">
      <c r="A66" s="202" t="s">
        <v>324</v>
      </c>
      <c r="B66" s="211" t="s">
        <v>241</v>
      </c>
      <c r="C66" s="204" t="s">
        <v>232</v>
      </c>
      <c r="D66" s="89">
        <v>165</v>
      </c>
      <c r="E66" s="232" t="s">
        <v>20</v>
      </c>
      <c r="F66" s="206">
        <v>26.55</v>
      </c>
      <c r="G66" s="400">
        <f>D66*F66</f>
        <v>4380.75</v>
      </c>
    </row>
    <row r="67" spans="1:7" s="24" customFormat="1" ht="13.5" outlineLevel="2">
      <c r="A67" s="202" t="s">
        <v>325</v>
      </c>
      <c r="B67" s="211" t="s">
        <v>242</v>
      </c>
      <c r="C67" s="204" t="s">
        <v>234</v>
      </c>
      <c r="D67" s="89">
        <v>3248</v>
      </c>
      <c r="E67" s="232" t="s">
        <v>20</v>
      </c>
      <c r="F67" s="206">
        <v>30.45</v>
      </c>
      <c r="G67" s="400">
        <f>D67*F67</f>
        <v>98901.59999999999</v>
      </c>
    </row>
    <row r="68" spans="1:7" s="24" customFormat="1" ht="13.5" outlineLevel="2">
      <c r="A68" s="130"/>
      <c r="B68" s="211"/>
      <c r="C68" s="204"/>
      <c r="D68" s="89"/>
      <c r="E68" s="232"/>
      <c r="F68" s="206"/>
      <c r="G68" s="187"/>
    </row>
    <row r="69" spans="1:7" s="24" customFormat="1" ht="13.5" outlineLevel="2">
      <c r="A69" s="477" t="s">
        <v>326</v>
      </c>
      <c r="B69" s="507" t="s">
        <v>248</v>
      </c>
      <c r="C69" s="237" t="s">
        <v>244</v>
      </c>
      <c r="D69" s="510"/>
      <c r="E69" s="513"/>
      <c r="F69" s="443"/>
      <c r="G69" s="489"/>
    </row>
    <row r="70" spans="1:7" s="24" customFormat="1" ht="13.5" outlineLevel="2">
      <c r="A70" s="478"/>
      <c r="B70" s="508"/>
      <c r="C70" s="201" t="s">
        <v>245</v>
      </c>
      <c r="D70" s="511"/>
      <c r="E70" s="514"/>
      <c r="F70" s="444"/>
      <c r="G70" s="490"/>
    </row>
    <row r="71" spans="1:7" s="24" customFormat="1" ht="13.5" outlineLevel="2">
      <c r="A71" s="478"/>
      <c r="B71" s="508"/>
      <c r="C71" s="201" t="s">
        <v>246</v>
      </c>
      <c r="D71" s="511"/>
      <c r="E71" s="514"/>
      <c r="F71" s="444"/>
      <c r="G71" s="490"/>
    </row>
    <row r="72" spans="1:7" s="24" customFormat="1" ht="13.5" outlineLevel="2">
      <c r="A72" s="479"/>
      <c r="B72" s="509"/>
      <c r="C72" s="204" t="s">
        <v>247</v>
      </c>
      <c r="D72" s="512"/>
      <c r="E72" s="515"/>
      <c r="F72" s="445"/>
      <c r="G72" s="491"/>
    </row>
    <row r="73" spans="1:7" s="24" customFormat="1" ht="13.5" outlineLevel="2">
      <c r="A73" s="130" t="s">
        <v>327</v>
      </c>
      <c r="B73" s="211" t="s">
        <v>80</v>
      </c>
      <c r="C73" s="2" t="s">
        <v>249</v>
      </c>
      <c r="D73" s="89">
        <v>260</v>
      </c>
      <c r="E73" s="232" t="s">
        <v>20</v>
      </c>
      <c r="F73" s="206">
        <v>33</v>
      </c>
      <c r="G73" s="187">
        <f>D73*F73</f>
        <v>8580</v>
      </c>
    </row>
    <row r="74" spans="1:7" s="24" customFormat="1" ht="13.5" outlineLevel="2">
      <c r="A74" s="130"/>
      <c r="B74" s="211"/>
      <c r="C74" s="204"/>
      <c r="D74" s="89"/>
      <c r="E74" s="232"/>
      <c r="F74" s="206"/>
      <c r="G74" s="187"/>
    </row>
    <row r="75" spans="1:7" s="24" customFormat="1" ht="13.5" outlineLevel="2">
      <c r="A75" s="130"/>
      <c r="B75" s="211"/>
      <c r="C75" s="238" t="s">
        <v>772</v>
      </c>
      <c r="D75" s="89"/>
      <c r="E75" s="232"/>
      <c r="F75" s="206"/>
      <c r="G75" s="187"/>
    </row>
    <row r="76" spans="1:7" s="24" customFormat="1" ht="42.75" customHeight="1" outlineLevel="2">
      <c r="A76" s="130" t="s">
        <v>328</v>
      </c>
      <c r="B76" s="221" t="s">
        <v>255</v>
      </c>
      <c r="C76" s="54" t="s">
        <v>256</v>
      </c>
      <c r="D76" s="218"/>
      <c r="E76" s="219"/>
      <c r="F76" s="220"/>
      <c r="G76" s="187"/>
    </row>
    <row r="77" spans="1:7" s="24" customFormat="1" ht="13.5" outlineLevel="2">
      <c r="A77" s="202" t="s">
        <v>329</v>
      </c>
      <c r="B77" s="211" t="s">
        <v>257</v>
      </c>
      <c r="C77" s="204" t="s">
        <v>258</v>
      </c>
      <c r="D77" s="89">
        <v>14</v>
      </c>
      <c r="E77" s="232" t="s">
        <v>20</v>
      </c>
      <c r="F77" s="206">
        <v>92.5</v>
      </c>
      <c r="G77" s="400">
        <f>D77*F77</f>
        <v>1295</v>
      </c>
    </row>
    <row r="78" spans="1:7" s="24" customFormat="1" ht="13.5" outlineLevel="2">
      <c r="A78" s="202" t="s">
        <v>330</v>
      </c>
      <c r="B78" s="211" t="s">
        <v>259</v>
      </c>
      <c r="C78" s="204" t="s">
        <v>260</v>
      </c>
      <c r="D78" s="89">
        <v>8</v>
      </c>
      <c r="E78" s="232" t="s">
        <v>20</v>
      </c>
      <c r="F78" s="206">
        <v>112</v>
      </c>
      <c r="G78" s="400">
        <f>D78*F78</f>
        <v>896</v>
      </c>
    </row>
    <row r="79" spans="1:7" s="24" customFormat="1" ht="13.5" outlineLevel="2">
      <c r="A79" s="202" t="s">
        <v>331</v>
      </c>
      <c r="B79" s="211" t="s">
        <v>77</v>
      </c>
      <c r="C79" s="204" t="s">
        <v>261</v>
      </c>
      <c r="D79" s="89">
        <v>12</v>
      </c>
      <c r="E79" s="232" t="s">
        <v>20</v>
      </c>
      <c r="F79" s="206">
        <v>132</v>
      </c>
      <c r="G79" s="400">
        <f>D79*F79</f>
        <v>1584</v>
      </c>
    </row>
    <row r="80" spans="1:7" s="24" customFormat="1" ht="13.5" outlineLevel="2">
      <c r="A80" s="202" t="s">
        <v>332</v>
      </c>
      <c r="B80" s="211" t="s">
        <v>262</v>
      </c>
      <c r="C80" s="204" t="s">
        <v>263</v>
      </c>
      <c r="D80" s="89">
        <v>6</v>
      </c>
      <c r="E80" s="232" t="s">
        <v>20</v>
      </c>
      <c r="F80" s="206">
        <v>143</v>
      </c>
      <c r="G80" s="400">
        <f>D80*F80</f>
        <v>858</v>
      </c>
    </row>
    <row r="81" spans="1:7" s="24" customFormat="1" ht="13.5" outlineLevel="2">
      <c r="A81" s="202" t="s">
        <v>333</v>
      </c>
      <c r="B81" s="211" t="s">
        <v>264</v>
      </c>
      <c r="C81" s="204" t="s">
        <v>265</v>
      </c>
      <c r="D81" s="89">
        <v>20</v>
      </c>
      <c r="E81" s="232" t="s">
        <v>20</v>
      </c>
      <c r="F81" s="206">
        <v>172</v>
      </c>
      <c r="G81" s="400">
        <f>D81*F81</f>
        <v>3440</v>
      </c>
    </row>
    <row r="82" spans="1:7" s="24" customFormat="1" ht="13.5" outlineLevel="2">
      <c r="A82" s="130"/>
      <c r="B82" s="211"/>
      <c r="C82" s="204"/>
      <c r="D82" s="89"/>
      <c r="E82" s="232"/>
      <c r="F82" s="206"/>
      <c r="G82" s="187"/>
    </row>
    <row r="83" spans="1:7" s="25" customFormat="1" ht="15.75" customHeight="1" outlineLevel="1">
      <c r="A83" s="239" t="s">
        <v>14</v>
      </c>
      <c r="B83" s="240" t="s">
        <v>81</v>
      </c>
      <c r="C83" s="241" t="s">
        <v>266</v>
      </c>
      <c r="D83" s="242"/>
      <c r="E83" s="243"/>
      <c r="F83" s="244"/>
      <c r="G83" s="401"/>
    </row>
    <row r="84" spans="1:7" s="26" customFormat="1" ht="26.25" outlineLevel="2">
      <c r="A84" s="130" t="s">
        <v>334</v>
      </c>
      <c r="B84" s="114"/>
      <c r="C84" s="54" t="s">
        <v>82</v>
      </c>
      <c r="D84" s="228">
        <v>65</v>
      </c>
      <c r="E84" s="106" t="s">
        <v>90</v>
      </c>
      <c r="F84" s="121">
        <v>68.5</v>
      </c>
      <c r="G84" s="187">
        <f>D84*F84</f>
        <v>4452.5</v>
      </c>
    </row>
    <row r="85" spans="1:7" s="25" customFormat="1" ht="14.25" outlineLevel="2">
      <c r="A85" s="130"/>
      <c r="B85" s="111"/>
      <c r="C85" s="55"/>
      <c r="D85" s="89"/>
      <c r="E85" s="104"/>
      <c r="F85" s="122"/>
      <c r="G85" s="187"/>
    </row>
    <row r="86" spans="1:7" s="24" customFormat="1" ht="15" outlineLevel="2">
      <c r="A86" s="239" t="s">
        <v>15</v>
      </c>
      <c r="B86" s="246" t="s">
        <v>251</v>
      </c>
      <c r="C86" s="227" t="s">
        <v>250</v>
      </c>
      <c r="D86" s="247"/>
      <c r="E86" s="248"/>
      <c r="F86" s="244"/>
      <c r="G86" s="401"/>
    </row>
    <row r="87" spans="1:7" s="24" customFormat="1" ht="50.25" customHeight="1" outlineLevel="2">
      <c r="A87" s="130" t="s">
        <v>335</v>
      </c>
      <c r="B87" s="217"/>
      <c r="C87" s="54" t="s">
        <v>267</v>
      </c>
      <c r="D87" s="218"/>
      <c r="E87" s="219"/>
      <c r="F87" s="220"/>
      <c r="G87" s="187"/>
    </row>
    <row r="88" spans="1:7" s="24" customFormat="1" ht="14.25" customHeight="1" outlineLevel="2">
      <c r="A88" s="202" t="s">
        <v>336</v>
      </c>
      <c r="B88" s="211" t="s">
        <v>252</v>
      </c>
      <c r="C88" s="310" t="s">
        <v>769</v>
      </c>
      <c r="D88" s="89">
        <v>152</v>
      </c>
      <c r="E88" s="106" t="s">
        <v>90</v>
      </c>
      <c r="F88" s="206">
        <v>564</v>
      </c>
      <c r="G88" s="400">
        <f>D88*F88</f>
        <v>85728</v>
      </c>
    </row>
    <row r="89" spans="1:7" s="24" customFormat="1" ht="14.25" customHeight="1" outlineLevel="2">
      <c r="A89" s="202" t="s">
        <v>337</v>
      </c>
      <c r="B89" s="211" t="s">
        <v>253</v>
      </c>
      <c r="C89" s="310" t="s">
        <v>770</v>
      </c>
      <c r="D89" s="89">
        <v>92</v>
      </c>
      <c r="E89" s="106" t="s">
        <v>90</v>
      </c>
      <c r="F89" s="206">
        <v>483</v>
      </c>
      <c r="G89" s="400">
        <f>D89*F89</f>
        <v>44436</v>
      </c>
    </row>
    <row r="90" spans="1:7" s="24" customFormat="1" ht="14.25" customHeight="1" outlineLevel="2">
      <c r="A90" s="202" t="s">
        <v>338</v>
      </c>
      <c r="B90" s="211" t="s">
        <v>254</v>
      </c>
      <c r="C90" s="310" t="s">
        <v>771</v>
      </c>
      <c r="D90" s="89">
        <v>632</v>
      </c>
      <c r="E90" s="106" t="s">
        <v>90</v>
      </c>
      <c r="F90" s="206">
        <v>456</v>
      </c>
      <c r="G90" s="400">
        <f>D90*F90</f>
        <v>288192</v>
      </c>
    </row>
    <row r="91" spans="1:7" s="24" customFormat="1" ht="13.5" outlineLevel="2">
      <c r="A91" s="130"/>
      <c r="B91" s="211"/>
      <c r="C91" s="204"/>
      <c r="D91" s="89"/>
      <c r="E91" s="232"/>
      <c r="F91" s="206"/>
      <c r="G91" s="187"/>
    </row>
    <row r="92" spans="1:7" s="24" customFormat="1" ht="15" outlineLevel="2">
      <c r="A92" s="239" t="s">
        <v>14</v>
      </c>
      <c r="B92" s="249"/>
      <c r="C92" s="227" t="s">
        <v>78</v>
      </c>
      <c r="D92" s="247"/>
      <c r="E92" s="248"/>
      <c r="F92" s="244"/>
      <c r="G92" s="401"/>
    </row>
    <row r="93" spans="1:7" s="24" customFormat="1" ht="39" outlineLevel="2">
      <c r="A93" s="130"/>
      <c r="B93" s="112"/>
      <c r="C93" s="54" t="s">
        <v>278</v>
      </c>
      <c r="D93" s="92"/>
      <c r="E93" s="104"/>
      <c r="F93" s="99"/>
      <c r="G93" s="187"/>
    </row>
    <row r="94" spans="1:7" s="24" customFormat="1" ht="13.5" outlineLevel="2">
      <c r="A94" s="130" t="s">
        <v>586</v>
      </c>
      <c r="B94" s="112"/>
      <c r="C94" s="54" t="s">
        <v>19</v>
      </c>
      <c r="D94" s="92"/>
      <c r="E94" s="104"/>
      <c r="F94" s="97"/>
      <c r="G94" s="187"/>
    </row>
    <row r="95" spans="1:7" s="24" customFormat="1" ht="13.5" outlineLevel="2">
      <c r="A95" s="130" t="s">
        <v>446</v>
      </c>
      <c r="B95" s="109" t="s">
        <v>559</v>
      </c>
      <c r="C95" s="81" t="s">
        <v>279</v>
      </c>
      <c r="D95" s="92">
        <v>1</v>
      </c>
      <c r="E95" s="104" t="s">
        <v>20</v>
      </c>
      <c r="F95" s="99">
        <v>16000</v>
      </c>
      <c r="G95" s="187">
        <f>D95*F95</f>
        <v>16000</v>
      </c>
    </row>
    <row r="96" spans="1:7" s="24" customFormat="1" ht="13.5" outlineLevel="2">
      <c r="A96" s="130"/>
      <c r="B96" s="128"/>
      <c r="C96" s="81"/>
      <c r="D96" s="92"/>
      <c r="E96" s="104"/>
      <c r="F96" s="99"/>
      <c r="G96" s="187"/>
    </row>
    <row r="97" spans="1:7" ht="15">
      <c r="A97" s="250">
        <v>4</v>
      </c>
      <c r="B97" s="251"/>
      <c r="C97" s="252" t="s">
        <v>33</v>
      </c>
      <c r="D97" s="242"/>
      <c r="E97" s="243"/>
      <c r="F97" s="253"/>
      <c r="G97" s="401"/>
    </row>
    <row r="98" spans="1:7" ht="13.5" customHeight="1">
      <c r="A98" s="492"/>
      <c r="B98" s="495" t="s">
        <v>277</v>
      </c>
      <c r="C98" s="222" t="s">
        <v>271</v>
      </c>
      <c r="D98" s="498"/>
      <c r="E98" s="501"/>
      <c r="F98" s="504"/>
      <c r="G98" s="489"/>
    </row>
    <row r="99" spans="1:7" ht="13.5" customHeight="1">
      <c r="A99" s="493"/>
      <c r="B99" s="496"/>
      <c r="C99" s="214" t="s">
        <v>273</v>
      </c>
      <c r="D99" s="499"/>
      <c r="E99" s="502"/>
      <c r="F99" s="505"/>
      <c r="G99" s="490"/>
    </row>
    <row r="100" spans="1:7" ht="13.5" customHeight="1">
      <c r="A100" s="494"/>
      <c r="B100" s="497"/>
      <c r="C100" s="214" t="s">
        <v>274</v>
      </c>
      <c r="D100" s="500"/>
      <c r="E100" s="503"/>
      <c r="F100" s="506"/>
      <c r="G100" s="491"/>
    </row>
    <row r="101" spans="1:7" ht="12.75">
      <c r="A101" s="130" t="s">
        <v>87</v>
      </c>
      <c r="B101" s="109" t="s">
        <v>275</v>
      </c>
      <c r="C101" s="54" t="s">
        <v>276</v>
      </c>
      <c r="D101" s="95">
        <v>1</v>
      </c>
      <c r="E101" s="104" t="s">
        <v>20</v>
      </c>
      <c r="F101" s="99">
        <v>28820</v>
      </c>
      <c r="G101" s="187">
        <f>D101*F101</f>
        <v>28820</v>
      </c>
    </row>
    <row r="102" spans="1:7" s="24" customFormat="1" ht="15" outlineLevel="2">
      <c r="A102" s="130"/>
      <c r="B102" s="51"/>
      <c r="C102" s="82"/>
      <c r="D102" s="90"/>
      <c r="E102" s="107"/>
      <c r="F102" s="99"/>
      <c r="G102" s="187"/>
    </row>
    <row r="103" spans="1:7" s="24" customFormat="1" ht="15" outlineLevel="2">
      <c r="A103" s="239" t="s">
        <v>75</v>
      </c>
      <c r="B103" s="249"/>
      <c r="C103" s="227" t="s">
        <v>79</v>
      </c>
      <c r="D103" s="247"/>
      <c r="E103" s="248"/>
      <c r="F103" s="244"/>
      <c r="G103" s="401"/>
    </row>
    <row r="104" spans="1:7" s="24" customFormat="1" ht="82.5" customHeight="1" outlineLevel="2">
      <c r="A104" s="130" t="s">
        <v>498</v>
      </c>
      <c r="B104" s="224" t="s">
        <v>282</v>
      </c>
      <c r="C104" s="54" t="s">
        <v>200</v>
      </c>
      <c r="D104" s="92"/>
      <c r="E104" s="104"/>
      <c r="F104" s="99"/>
      <c r="G104" s="187"/>
    </row>
    <row r="105" spans="1:78" s="24" customFormat="1" ht="16.5" customHeight="1" outlineLevel="2">
      <c r="A105" s="130" t="s">
        <v>499</v>
      </c>
      <c r="B105" s="111" t="s">
        <v>281</v>
      </c>
      <c r="C105" s="81" t="s">
        <v>201</v>
      </c>
      <c r="D105" s="92">
        <v>1</v>
      </c>
      <c r="E105" s="104" t="s">
        <v>20</v>
      </c>
      <c r="F105" s="99">
        <v>7460</v>
      </c>
      <c r="G105" s="187">
        <f>D105*F105</f>
        <v>7460</v>
      </c>
      <c r="H105" s="233"/>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row>
    <row r="106" spans="1:78" s="24" customFormat="1" ht="18" customHeight="1" outlineLevel="2">
      <c r="A106" s="130" t="s">
        <v>583</v>
      </c>
      <c r="B106" s="111" t="s">
        <v>199</v>
      </c>
      <c r="C106" s="81" t="s">
        <v>202</v>
      </c>
      <c r="D106" s="92">
        <v>1</v>
      </c>
      <c r="E106" s="104" t="s">
        <v>20</v>
      </c>
      <c r="F106" s="99">
        <v>8740</v>
      </c>
      <c r="G106" s="187">
        <f>D106*F106</f>
        <v>8740</v>
      </c>
      <c r="H106" s="233"/>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row>
    <row r="107" spans="1:78" s="24" customFormat="1" ht="18" customHeight="1" outlineLevel="2">
      <c r="A107" s="130"/>
      <c r="B107" s="51"/>
      <c r="C107" s="83"/>
      <c r="D107" s="90"/>
      <c r="E107" s="107"/>
      <c r="F107" s="99"/>
      <c r="G107" s="187"/>
      <c r="H107" s="233"/>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row>
    <row r="108" spans="1:78" s="24" customFormat="1" ht="18" customHeight="1" outlineLevel="2">
      <c r="A108" s="239" t="s">
        <v>89</v>
      </c>
      <c r="B108" s="254"/>
      <c r="C108" s="227" t="s">
        <v>268</v>
      </c>
      <c r="D108" s="255"/>
      <c r="E108" s="256"/>
      <c r="F108" s="244"/>
      <c r="G108" s="401"/>
      <c r="H108" s="233"/>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row>
    <row r="109" spans="1:78" s="24" customFormat="1" ht="173.25" customHeight="1" outlineLevel="2">
      <c r="A109" s="130" t="s">
        <v>515</v>
      </c>
      <c r="B109" s="223" t="s">
        <v>280</v>
      </c>
      <c r="C109" s="54" t="s">
        <v>272</v>
      </c>
      <c r="D109" s="89"/>
      <c r="E109" s="104"/>
      <c r="F109" s="101"/>
      <c r="G109" s="187"/>
      <c r="H109" s="233"/>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row>
    <row r="110" spans="1:7" s="24" customFormat="1" ht="13.5" outlineLevel="2">
      <c r="A110" s="130" t="s">
        <v>516</v>
      </c>
      <c r="B110" s="111" t="s">
        <v>269</v>
      </c>
      <c r="C110" s="55" t="s">
        <v>270</v>
      </c>
      <c r="D110" s="94">
        <v>464</v>
      </c>
      <c r="E110" s="105" t="s">
        <v>90</v>
      </c>
      <c r="F110" s="97">
        <v>23.1</v>
      </c>
      <c r="G110" s="187">
        <f>D110*F110</f>
        <v>10718.400000000001</v>
      </c>
    </row>
    <row r="111" spans="1:7" s="24" customFormat="1" ht="13.5" outlineLevel="2">
      <c r="A111" s="130"/>
      <c r="B111" s="128"/>
      <c r="C111" s="55"/>
      <c r="D111" s="94"/>
      <c r="E111" s="105"/>
      <c r="F111" s="97"/>
      <c r="G111" s="187"/>
    </row>
    <row r="112" spans="1:78" s="24" customFormat="1" ht="48" customHeight="1" outlineLevel="2">
      <c r="A112" s="130" t="s">
        <v>585</v>
      </c>
      <c r="B112" s="223" t="s">
        <v>294</v>
      </c>
      <c r="C112" s="266" t="s">
        <v>766</v>
      </c>
      <c r="D112" s="89"/>
      <c r="E112" s="104"/>
      <c r="F112" s="101"/>
      <c r="G112" s="187"/>
      <c r="H112" s="233"/>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row>
    <row r="113" spans="1:7" s="24" customFormat="1" ht="13.5" outlineLevel="2">
      <c r="A113" s="130" t="s">
        <v>584</v>
      </c>
      <c r="B113" s="111" t="s">
        <v>295</v>
      </c>
      <c r="C113" s="55" t="s">
        <v>296</v>
      </c>
      <c r="D113" s="94">
        <v>15849</v>
      </c>
      <c r="E113" s="105" t="s">
        <v>90</v>
      </c>
      <c r="F113" s="97">
        <v>98</v>
      </c>
      <c r="G113" s="187">
        <f>D113*F113</f>
        <v>1553202</v>
      </c>
    </row>
    <row r="114" spans="1:7" s="24" customFormat="1" ht="13.5" outlineLevel="2">
      <c r="A114" s="130"/>
      <c r="B114" s="111"/>
      <c r="C114" s="55"/>
      <c r="D114" s="94"/>
      <c r="E114" s="105"/>
      <c r="F114" s="97"/>
      <c r="G114" s="187"/>
    </row>
    <row r="115" spans="1:7" ht="15">
      <c r="A115" s="312" t="s">
        <v>519</v>
      </c>
      <c r="B115" s="251"/>
      <c r="C115" s="227" t="s">
        <v>297</v>
      </c>
      <c r="D115" s="257"/>
      <c r="E115" s="258"/>
      <c r="F115" s="253"/>
      <c r="G115" s="401"/>
    </row>
    <row r="116" spans="1:7" s="24" customFormat="1" ht="13.5" outlineLevel="2">
      <c r="A116" s="130"/>
      <c r="B116" s="109" t="s">
        <v>560</v>
      </c>
      <c r="C116" s="55" t="s">
        <v>298</v>
      </c>
      <c r="D116" s="94"/>
      <c r="E116" s="105"/>
      <c r="F116" s="97"/>
      <c r="G116" s="187"/>
    </row>
    <row r="117" spans="1:7" s="24" customFormat="1" ht="13.5" outlineLevel="2">
      <c r="A117" s="130" t="s">
        <v>576</v>
      </c>
      <c r="B117" s="111" t="s">
        <v>562</v>
      </c>
      <c r="C117" s="55" t="s">
        <v>299</v>
      </c>
      <c r="D117" s="94">
        <v>13</v>
      </c>
      <c r="E117" s="105" t="s">
        <v>90</v>
      </c>
      <c r="F117" s="97">
        <v>24</v>
      </c>
      <c r="G117" s="187">
        <f>D117*F117</f>
        <v>312</v>
      </c>
    </row>
    <row r="118" spans="1:7" s="24" customFormat="1" ht="15.75" customHeight="1" outlineLevel="1">
      <c r="A118" s="130" t="s">
        <v>547</v>
      </c>
      <c r="B118" s="111" t="s">
        <v>563</v>
      </c>
      <c r="C118" s="55" t="s">
        <v>300</v>
      </c>
      <c r="D118" s="89">
        <v>37</v>
      </c>
      <c r="E118" s="105" t="s">
        <v>90</v>
      </c>
      <c r="F118" s="120">
        <v>30</v>
      </c>
      <c r="G118" s="187">
        <f>D118*F118</f>
        <v>1110</v>
      </c>
    </row>
    <row r="119" spans="1:7" s="24" customFormat="1" ht="15.75" customHeight="1" outlineLevel="1">
      <c r="A119" s="130" t="s">
        <v>548</v>
      </c>
      <c r="B119" s="111" t="s">
        <v>564</v>
      </c>
      <c r="C119" s="55" t="s">
        <v>301</v>
      </c>
      <c r="D119" s="89">
        <v>298</v>
      </c>
      <c r="E119" s="105" t="s">
        <v>90</v>
      </c>
      <c r="F119" s="120">
        <v>33</v>
      </c>
      <c r="G119" s="187">
        <f>D119*F119</f>
        <v>9834</v>
      </c>
    </row>
    <row r="120" spans="1:7" s="24" customFormat="1" ht="15.75" customHeight="1" outlineLevel="1">
      <c r="A120" s="130" t="s">
        <v>549</v>
      </c>
      <c r="B120" s="111" t="s">
        <v>565</v>
      </c>
      <c r="C120" s="55" t="s">
        <v>302</v>
      </c>
      <c r="D120" s="89">
        <v>254</v>
      </c>
      <c r="E120" s="105" t="s">
        <v>90</v>
      </c>
      <c r="F120" s="120">
        <v>36</v>
      </c>
      <c r="G120" s="187">
        <f>D120*F120</f>
        <v>9144</v>
      </c>
    </row>
    <row r="121" spans="1:7" s="24" customFormat="1" ht="15.75" customHeight="1" outlineLevel="1">
      <c r="A121" s="130"/>
      <c r="B121" s="111"/>
      <c r="C121" s="55"/>
      <c r="D121" s="89"/>
      <c r="E121" s="105"/>
      <c r="F121" s="120"/>
      <c r="G121" s="187"/>
    </row>
    <row r="122" spans="1:7" ht="15">
      <c r="A122" s="312" t="s">
        <v>572</v>
      </c>
      <c r="B122" s="251"/>
      <c r="C122" s="227" t="s">
        <v>554</v>
      </c>
      <c r="D122" s="257"/>
      <c r="E122" s="258"/>
      <c r="F122" s="253"/>
      <c r="G122" s="401"/>
    </row>
    <row r="123" spans="1:7" s="24" customFormat="1" ht="15.75" customHeight="1" outlineLevel="1">
      <c r="A123" s="130"/>
      <c r="B123" s="109" t="s">
        <v>561</v>
      </c>
      <c r="C123" s="336" t="s">
        <v>555</v>
      </c>
      <c r="D123" s="89"/>
      <c r="E123" s="105"/>
      <c r="F123" s="120"/>
      <c r="G123" s="187"/>
    </row>
    <row r="124" spans="1:7" s="24" customFormat="1" ht="15.75" customHeight="1" outlineLevel="1">
      <c r="A124" s="130" t="s">
        <v>577</v>
      </c>
      <c r="B124" s="111" t="s">
        <v>566</v>
      </c>
      <c r="C124" s="336" t="s">
        <v>556</v>
      </c>
      <c r="D124" s="226">
        <v>42</v>
      </c>
      <c r="E124" s="106" t="s">
        <v>20</v>
      </c>
      <c r="F124" s="97">
        <v>1050</v>
      </c>
      <c r="G124" s="402">
        <f>D124*F124</f>
        <v>44100</v>
      </c>
    </row>
    <row r="125" spans="1:7" s="24" customFormat="1" ht="15.75" customHeight="1" outlineLevel="1">
      <c r="A125" s="130" t="s">
        <v>578</v>
      </c>
      <c r="B125" s="111" t="s">
        <v>567</v>
      </c>
      <c r="C125" s="336" t="s">
        <v>557</v>
      </c>
      <c r="D125" s="226">
        <v>33</v>
      </c>
      <c r="E125" s="106" t="s">
        <v>20</v>
      </c>
      <c r="F125" s="97">
        <v>995</v>
      </c>
      <c r="G125" s="402">
        <f>D125*F125</f>
        <v>32835</v>
      </c>
    </row>
    <row r="126" spans="1:7" s="24" customFormat="1" ht="15.75" customHeight="1" outlineLevel="1">
      <c r="A126" s="130" t="s">
        <v>579</v>
      </c>
      <c r="B126" s="111" t="s">
        <v>568</v>
      </c>
      <c r="C126" s="336" t="s">
        <v>558</v>
      </c>
      <c r="D126" s="226">
        <v>24</v>
      </c>
      <c r="E126" s="106" t="s">
        <v>20</v>
      </c>
      <c r="F126" s="97">
        <v>965</v>
      </c>
      <c r="G126" s="402">
        <f>D126*F126</f>
        <v>23160</v>
      </c>
    </row>
    <row r="127" spans="1:7" s="24" customFormat="1" ht="15.75" customHeight="1" outlineLevel="1">
      <c r="A127" s="130" t="s">
        <v>588</v>
      </c>
      <c r="B127" s="111" t="s">
        <v>587</v>
      </c>
      <c r="C127" s="336" t="s">
        <v>589</v>
      </c>
      <c r="D127" s="226">
        <v>18</v>
      </c>
      <c r="E127" s="106" t="s">
        <v>20</v>
      </c>
      <c r="F127" s="97">
        <v>940</v>
      </c>
      <c r="G127" s="402">
        <f>D127*F127</f>
        <v>16920</v>
      </c>
    </row>
    <row r="128" spans="1:7" s="24" customFormat="1" ht="15.75" customHeight="1" outlineLevel="1">
      <c r="A128" s="130"/>
      <c r="B128" s="111"/>
      <c r="C128" s="55"/>
      <c r="D128" s="89"/>
      <c r="E128" s="104"/>
      <c r="F128" s="120"/>
      <c r="G128" s="187"/>
    </row>
    <row r="129" spans="1:7" ht="15">
      <c r="A129" s="312" t="s">
        <v>573</v>
      </c>
      <c r="B129" s="249"/>
      <c r="C129" s="227" t="s">
        <v>285</v>
      </c>
      <c r="D129" s="257"/>
      <c r="E129" s="258"/>
      <c r="F129" s="253"/>
      <c r="G129" s="401"/>
    </row>
    <row r="130" spans="1:7" ht="12.75">
      <c r="A130" s="132"/>
      <c r="B130" s="114"/>
      <c r="C130" s="225" t="s">
        <v>286</v>
      </c>
      <c r="D130" s="226"/>
      <c r="E130" s="106"/>
      <c r="F130" s="1"/>
      <c r="G130" s="402"/>
    </row>
    <row r="131" spans="1:7" ht="12.75">
      <c r="A131" s="313" t="s">
        <v>581</v>
      </c>
      <c r="B131" s="109" t="s">
        <v>561</v>
      </c>
      <c r="C131" s="225" t="s">
        <v>287</v>
      </c>
      <c r="D131" s="226">
        <v>10</v>
      </c>
      <c r="E131" s="379" t="s">
        <v>686</v>
      </c>
      <c r="F131" s="97">
        <v>1000</v>
      </c>
      <c r="G131" s="402">
        <f>D131*F131</f>
        <v>10000</v>
      </c>
    </row>
    <row r="132" spans="1:7" ht="12.75">
      <c r="A132" s="132"/>
      <c r="B132" s="109"/>
      <c r="C132" s="337"/>
      <c r="D132" s="338"/>
      <c r="E132" s="268"/>
      <c r="F132" s="97"/>
      <c r="G132" s="402"/>
    </row>
    <row r="133" spans="1:7" ht="15">
      <c r="A133" s="312" t="s">
        <v>574</v>
      </c>
      <c r="B133" s="249"/>
      <c r="C133" s="227" t="s">
        <v>569</v>
      </c>
      <c r="D133" s="257"/>
      <c r="E133" s="258"/>
      <c r="F133" s="253"/>
      <c r="G133" s="401"/>
    </row>
    <row r="134" spans="1:7" ht="12.75">
      <c r="A134" s="132"/>
      <c r="B134" s="109"/>
      <c r="C134" s="225" t="s">
        <v>286</v>
      </c>
      <c r="D134" s="69"/>
      <c r="E134" s="106"/>
      <c r="F134" s="97"/>
      <c r="G134" s="402"/>
    </row>
    <row r="135" spans="1:7" ht="12.75">
      <c r="A135" s="313" t="s">
        <v>580</v>
      </c>
      <c r="B135" s="109" t="s">
        <v>570</v>
      </c>
      <c r="C135" s="340" t="s">
        <v>571</v>
      </c>
      <c r="D135" s="226">
        <v>2</v>
      </c>
      <c r="E135" s="379" t="s">
        <v>686</v>
      </c>
      <c r="F135" s="97">
        <v>3500</v>
      </c>
      <c r="G135" s="402">
        <f>D135*F135</f>
        <v>7000</v>
      </c>
    </row>
    <row r="136" spans="1:7" ht="12.75">
      <c r="A136" s="313"/>
      <c r="B136" s="109"/>
      <c r="C136" s="340"/>
      <c r="D136" s="226"/>
      <c r="E136" s="379"/>
      <c r="F136" s="97"/>
      <c r="G136" s="402"/>
    </row>
    <row r="137" spans="1:7" ht="15">
      <c r="A137" s="312" t="s">
        <v>574</v>
      </c>
      <c r="B137" s="410" t="s">
        <v>795</v>
      </c>
      <c r="C137" s="227" t="s">
        <v>793</v>
      </c>
      <c r="D137" s="257"/>
      <c r="E137" s="258"/>
      <c r="F137" s="253"/>
      <c r="G137" s="401"/>
    </row>
    <row r="138" spans="1:7" ht="12.75">
      <c r="A138" s="132"/>
      <c r="B138" s="109"/>
      <c r="C138" s="340" t="s">
        <v>794</v>
      </c>
      <c r="D138" s="69"/>
      <c r="E138" s="106"/>
      <c r="F138" s="97"/>
      <c r="G138" s="402"/>
    </row>
    <row r="139" spans="1:7" ht="12.75">
      <c r="A139" s="313"/>
      <c r="B139" s="109"/>
      <c r="C139" s="340" t="s">
        <v>798</v>
      </c>
      <c r="D139" s="226"/>
      <c r="E139" s="379"/>
      <c r="F139" s="97"/>
      <c r="G139" s="402"/>
    </row>
    <row r="140" spans="1:7" ht="12.75">
      <c r="A140" s="313"/>
      <c r="B140" s="109" t="s">
        <v>796</v>
      </c>
      <c r="C140" s="340" t="s">
        <v>799</v>
      </c>
      <c r="D140" s="226">
        <v>3</v>
      </c>
      <c r="E140" s="379" t="s">
        <v>797</v>
      </c>
      <c r="F140" s="97">
        <v>12500</v>
      </c>
      <c r="G140" s="402">
        <f>D140*F140</f>
        <v>37500</v>
      </c>
    </row>
    <row r="141" spans="1:7" ht="12.75">
      <c r="A141" s="313"/>
      <c r="B141" s="109" t="s">
        <v>802</v>
      </c>
      <c r="C141" s="340" t="s">
        <v>800</v>
      </c>
      <c r="D141" s="226">
        <v>3</v>
      </c>
      <c r="E141" s="379" t="s">
        <v>797</v>
      </c>
      <c r="F141" s="97">
        <v>9170</v>
      </c>
      <c r="G141" s="402">
        <f>D141*F141</f>
        <v>27510</v>
      </c>
    </row>
    <row r="142" spans="1:7" ht="12.75">
      <c r="A142" s="313"/>
      <c r="B142" s="109" t="s">
        <v>796</v>
      </c>
      <c r="C142" s="340" t="s">
        <v>801</v>
      </c>
      <c r="D142" s="226">
        <v>6</v>
      </c>
      <c r="E142" s="379" t="s">
        <v>797</v>
      </c>
      <c r="F142" s="97">
        <v>12500</v>
      </c>
      <c r="G142" s="402">
        <f>D142*F142</f>
        <v>75000</v>
      </c>
    </row>
    <row r="143" spans="1:7" ht="15">
      <c r="A143" s="132"/>
      <c r="B143" s="115"/>
      <c r="C143" s="6"/>
      <c r="D143" s="339"/>
      <c r="E143" s="108"/>
      <c r="F143" s="97"/>
      <c r="G143" s="187"/>
    </row>
    <row r="144" spans="1:7" ht="15">
      <c r="A144" s="312" t="s">
        <v>575</v>
      </c>
      <c r="B144" s="246" t="s">
        <v>21</v>
      </c>
      <c r="C144" s="241" t="s">
        <v>22</v>
      </c>
      <c r="D144" s="257"/>
      <c r="E144" s="258"/>
      <c r="F144" s="259"/>
      <c r="G144" s="401"/>
    </row>
    <row r="145" spans="1:7" ht="12.75">
      <c r="A145" s="313" t="s">
        <v>582</v>
      </c>
      <c r="B145" s="116" t="s">
        <v>283</v>
      </c>
      <c r="C145" s="70" t="s">
        <v>284</v>
      </c>
      <c r="D145" s="96">
        <v>1500</v>
      </c>
      <c r="E145" s="106" t="s">
        <v>23</v>
      </c>
      <c r="F145" s="97">
        <v>11.99</v>
      </c>
      <c r="G145" s="187">
        <f>D145*F145</f>
        <v>17985</v>
      </c>
    </row>
    <row r="146" spans="1:7" ht="15">
      <c r="A146" s="132"/>
      <c r="B146" s="117"/>
      <c r="C146" s="6"/>
      <c r="D146" s="88"/>
      <c r="E146" s="108"/>
      <c r="F146" s="1"/>
      <c r="G146" s="403"/>
    </row>
    <row r="147" spans="1:7" ht="42" customHeight="1" thickBot="1">
      <c r="A147" s="133"/>
      <c r="B147" s="85"/>
      <c r="C147" s="395" t="s">
        <v>91</v>
      </c>
      <c r="D147" s="103"/>
      <c r="E147" s="86"/>
      <c r="F147" s="123"/>
      <c r="G147" s="87">
        <f>SUM(G5:G145)</f>
        <v>5889892.05</v>
      </c>
    </row>
    <row r="148" ht="15" thickTop="1"/>
  </sheetData>
  <sheetProtection/>
  <mergeCells count="60">
    <mergeCell ref="A1:G1"/>
    <mergeCell ref="F24:F28"/>
    <mergeCell ref="A24:A28"/>
    <mergeCell ref="D24:D28"/>
    <mergeCell ref="G24:G28"/>
    <mergeCell ref="E24:E28"/>
    <mergeCell ref="E31:E36"/>
    <mergeCell ref="B31:B36"/>
    <mergeCell ref="A50:A52"/>
    <mergeCell ref="B50:B51"/>
    <mergeCell ref="D50:D52"/>
    <mergeCell ref="E50:E52"/>
    <mergeCell ref="F31:F36"/>
    <mergeCell ref="G31:G36"/>
    <mergeCell ref="A38:A41"/>
    <mergeCell ref="B38:B41"/>
    <mergeCell ref="D38:D41"/>
    <mergeCell ref="E38:E41"/>
    <mergeCell ref="F38:F41"/>
    <mergeCell ref="G38:G41"/>
    <mergeCell ref="D31:D36"/>
    <mergeCell ref="A31:A36"/>
    <mergeCell ref="F50:F52"/>
    <mergeCell ref="G50:G52"/>
    <mergeCell ref="A13:A18"/>
    <mergeCell ref="B13:B18"/>
    <mergeCell ref="D13:D18"/>
    <mergeCell ref="E13:E17"/>
    <mergeCell ref="F13:F18"/>
    <mergeCell ref="G13:G18"/>
    <mergeCell ref="F43:F46"/>
    <mergeCell ref="G43:G46"/>
    <mergeCell ref="F62:F64"/>
    <mergeCell ref="G62:G64"/>
    <mergeCell ref="B62:B64"/>
    <mergeCell ref="A56:A58"/>
    <mergeCell ref="B56:B57"/>
    <mergeCell ref="D56:D58"/>
    <mergeCell ref="E56:E58"/>
    <mergeCell ref="F56:F58"/>
    <mergeCell ref="G56:G58"/>
    <mergeCell ref="D69:D72"/>
    <mergeCell ref="E69:E72"/>
    <mergeCell ref="A43:A46"/>
    <mergeCell ref="B43:B46"/>
    <mergeCell ref="D43:D46"/>
    <mergeCell ref="E43:E46"/>
    <mergeCell ref="A62:A64"/>
    <mergeCell ref="D62:D64"/>
    <mergeCell ref="E62:E64"/>
    <mergeCell ref="F69:F72"/>
    <mergeCell ref="G69:G72"/>
    <mergeCell ref="A98:A100"/>
    <mergeCell ref="B98:B100"/>
    <mergeCell ref="D98:D100"/>
    <mergeCell ref="E98:E100"/>
    <mergeCell ref="F98:F100"/>
    <mergeCell ref="G98:G100"/>
    <mergeCell ref="B69:B72"/>
    <mergeCell ref="A69:A72"/>
  </mergeCells>
  <printOptions/>
  <pageMargins left="0.7086614173228347" right="0.7086614173228347" top="0.7480314960629921" bottom="0.7480314960629921" header="0.31496062992125984" footer="0.31496062992125984"/>
  <pageSetup fitToHeight="4" fitToWidth="1" orientation="portrait" paperSize="9" scale="48" r:id="rId1"/>
  <headerFooter>
    <oddHeader>&amp;CAYAZAĞA PROJESİ HAVALANDIRMA TESİSATI MEKANİK KEŞİF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İsviçre</dc:title>
  <dc:subject/>
  <dc:creator>İ.Öner</dc:creator>
  <cp:keywords>İsviçre</cp:keywords>
  <dc:description/>
  <cp:lastModifiedBy>Bahri Olcay</cp:lastModifiedBy>
  <cp:lastPrinted>2019-12-29T07:39:17Z</cp:lastPrinted>
  <dcterms:created xsi:type="dcterms:W3CDTF">2000-11-23T07:32:19Z</dcterms:created>
  <dcterms:modified xsi:type="dcterms:W3CDTF">2020-01-07T13:10:28Z</dcterms:modified>
  <cp:category/>
  <cp:version/>
  <cp:contentType/>
  <cp:contentStatus/>
</cp:coreProperties>
</file>