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36" yWindow="960" windowWidth="7680" windowHeight="8928" tabRatio="710" activeTab="0"/>
  </bookViews>
  <sheets>
    <sheet name="İCMAL" sheetId="1" r:id="rId1"/>
    <sheet name="SIHHİ TESİSATI" sheetId="2" r:id="rId2"/>
    <sheet name="ISITMA SOĞUTMA TESİSATI" sheetId="3" r:id="rId3"/>
    <sheet name="YANGIN TESİSATI" sheetId="4" r:id="rId4"/>
    <sheet name="HAVALANDIRMA TESİSATI" sheetId="5" r:id="rId5"/>
  </sheets>
  <definedNames/>
  <calcPr fullCalcOnLoad="1"/>
</workbook>
</file>

<file path=xl/sharedStrings.xml><?xml version="1.0" encoding="utf-8"?>
<sst xmlns="http://schemas.openxmlformats.org/spreadsheetml/2006/main" count="2494" uniqueCount="811">
  <si>
    <t>YANGIN TESİSATI</t>
  </si>
  <si>
    <t>m</t>
  </si>
  <si>
    <t>Kağıtlık</t>
  </si>
  <si>
    <t>079-800</t>
  </si>
  <si>
    <t>081-301</t>
  </si>
  <si>
    <t>089-921</t>
  </si>
  <si>
    <t>094-400</t>
  </si>
  <si>
    <t>204-501</t>
  </si>
  <si>
    <t xml:space="preserve"> MEKANİK İŞLER İCMAL SAYFASI</t>
  </si>
  <si>
    <t>NO</t>
  </si>
  <si>
    <t>İMALATIN CİNSİ</t>
  </si>
  <si>
    <t xml:space="preserve"> TOPLAM BEDEL (TL)</t>
  </si>
  <si>
    <t>1</t>
  </si>
  <si>
    <t>2</t>
  </si>
  <si>
    <t>3</t>
  </si>
  <si>
    <t>4</t>
  </si>
  <si>
    <t xml:space="preserve"> TOPLAM (TL)</t>
  </si>
  <si>
    <t>210-3004</t>
  </si>
  <si>
    <t>228-606</t>
  </si>
  <si>
    <t>Hertürlü montaj ve askı aparatları birim fiyatlara dahildir.</t>
  </si>
  <si>
    <t>Ad</t>
  </si>
  <si>
    <t>233.100</t>
  </si>
  <si>
    <t>KAYNAKLI DEMİR İMALAT İŞLERİ</t>
  </si>
  <si>
    <t>Kg</t>
  </si>
  <si>
    <t>261.150</t>
  </si>
  <si>
    <t>Kanallar, bu BFT pozuna uygun olarak, kendinden mastikli flanşlar ile birleştirilecek, uygun uzunluktaki köşe parçaları mastiklenerek monte edilecek, kendinden yapışkanlı neopren conta flanş yanal kesiti boyunca yerleştirilecek, 140 mm. metal sıkıştırma parçaları uygun aralıklarla sabitlenecek. Kullanılacak galvanizli saclar aşağıdaki kalınlıklarda TS-EN 10346 ya uygun olacaktır. Projede verilen kanal ölçüleri net iç ölçüler olup, içten yapılacak akustik izolasyonu ve dıştan yapılacak ısı izolasyonun içermez. Müteahhit, imalat ve montaj esnasında izolasyon kalınlıklarını da hesaba katarak projede verilecek temiz ölçüleri sağlayacaktır. Bütün kanallar, İngiliz DW 142 ve DW 143'e uygun olarak sızdırmazlık testine tâbii tutulacaktır. Sızdırmazlık testleri, işverenin Kontrolluk grubunun nezaretinde müteahhit tarafından yapılacak ve tutanak hazırlanacaktır.</t>
  </si>
  <si>
    <t>(Esnek Dilatasyon Parçaları Dahil)</t>
  </si>
  <si>
    <t>Mutlaka Sac Olarak ASSAN veya TEZCAN kullanılacak ve fabrikasyon 
yapılacaktır.)(Sızdırmazlık testinden geçemeyen kanallar  yenilenecektir)</t>
  </si>
  <si>
    <t>(Tüm bağlantı parçaları ve askı apartları, zıvana, adaptör,konnektör plastik ve metal kelepçeler, bantlar, yakalar vb. tüm elemanlar kanal birim fiyatlarına dahildir.)</t>
  </si>
  <si>
    <t xml:space="preserve">  600 mm.ye kadar olanlarda 0,60 mm.</t>
  </si>
  <si>
    <t>İCMAL
NO</t>
  </si>
  <si>
    <t>POZ
NO</t>
  </si>
  <si>
    <t>İŞİN CİNSİ</t>
  </si>
  <si>
    <t>SIĞINAK DUMAN TAHLİYE FANI</t>
  </si>
  <si>
    <t>MİKTAR</t>
  </si>
  <si>
    <t>BİRİM FİYAT</t>
  </si>
  <si>
    <t>BİRİM</t>
  </si>
  <si>
    <t>TOPLAM FİYAT</t>
  </si>
  <si>
    <t>(1") ø 35,t=13 mm.kauçuk esaslı prefabrik boru izolesi</t>
  </si>
  <si>
    <t>(1 1/2") ø 48,t=13 mm.kauçuk esaslı prefabrik boru izolesi</t>
  </si>
  <si>
    <t>Tk</t>
  </si>
  <si>
    <t>1.1.1</t>
  </si>
  <si>
    <t>1.1.2</t>
  </si>
  <si>
    <t>1.1.3</t>
  </si>
  <si>
    <t>1.1.4</t>
  </si>
  <si>
    <t>1.1.6</t>
  </si>
  <si>
    <t>1.1.7</t>
  </si>
  <si>
    <t>1.1.8</t>
  </si>
  <si>
    <t>1.1.9</t>
  </si>
  <si>
    <t>1.1.11</t>
  </si>
  <si>
    <t>1.1.12</t>
  </si>
  <si>
    <t>1.1.13</t>
  </si>
  <si>
    <t>1.1.14</t>
  </si>
  <si>
    <t>1.1.16</t>
  </si>
  <si>
    <t>1.1.17</t>
  </si>
  <si>
    <t>1.1.18</t>
  </si>
  <si>
    <t>1.1.19</t>
  </si>
  <si>
    <t>Pirinç, preste imal edilmiş teflon, (P. T. F. E.) contalı, 25 Ø mm, 1"</t>
  </si>
  <si>
    <t>Pirinç, preste imal edilmiş teflon, (P. T. F. E.) contalı, 50 Ø mm, 2"</t>
  </si>
  <si>
    <t xml:space="preserve">YANGIN  TESİSAT TOPLAMI </t>
  </si>
  <si>
    <t>SİYAH ÇELİK BORULAR</t>
  </si>
  <si>
    <t>1004-021</t>
  </si>
  <si>
    <t>5</t>
  </si>
  <si>
    <t>6</t>
  </si>
  <si>
    <t>3.3.1</t>
  </si>
  <si>
    <t>3.3.2</t>
  </si>
  <si>
    <t>3.3.3</t>
  </si>
  <si>
    <t>3.3.4</t>
  </si>
  <si>
    <t>3.3.5</t>
  </si>
  <si>
    <t>3.3.6</t>
  </si>
  <si>
    <t>3.3.7</t>
  </si>
  <si>
    <t>3.3.8</t>
  </si>
  <si>
    <t>3.3.9</t>
  </si>
  <si>
    <t>261.151</t>
  </si>
  <si>
    <t>261.152</t>
  </si>
  <si>
    <t>7</t>
  </si>
  <si>
    <r>
      <t>m</t>
    </r>
    <r>
      <rPr>
        <vertAlign val="superscript"/>
        <sz val="10"/>
        <color indexed="8"/>
        <rFont val="Arial"/>
        <family val="2"/>
      </rPr>
      <t>2</t>
    </r>
  </si>
  <si>
    <t>268-106</t>
  </si>
  <si>
    <t xml:space="preserve">SIĞINAK TAZE HAVA FANI </t>
  </si>
  <si>
    <t xml:space="preserve">DİKEY ATIŞLI ÇATI  TİPİ RADYAL FAN </t>
  </si>
  <si>
    <t>268-901</t>
  </si>
  <si>
    <t>270-000</t>
  </si>
  <si>
    <t>En az 1ø  mm.lik galvanizli telden tel kafesin temini, çerçevesi ve yerine montajı dahil tam ve tekmil. Hertürlü montaj ve askı aparatları birim fiyatlara dahildir.  M2</t>
  </si>
  <si>
    <t>2.2.1</t>
  </si>
  <si>
    <t>2.2.2</t>
  </si>
  <si>
    <t>4.4.1</t>
  </si>
  <si>
    <t>4.4.2</t>
  </si>
  <si>
    <t>4.4.3</t>
  </si>
  <si>
    <t>5.5.1</t>
  </si>
  <si>
    <t>8</t>
  </si>
  <si>
    <t>m2</t>
  </si>
  <si>
    <t xml:space="preserve">HAVALANDIRMA  TESİSATI TOPLAMI </t>
  </si>
  <si>
    <t>HİDROFOR GRUBU</t>
  </si>
  <si>
    <t>VİTRİFİYE ARMATÜR</t>
  </si>
  <si>
    <t>071-109</t>
  </si>
  <si>
    <t>071-116</t>
  </si>
  <si>
    <t>079-200</t>
  </si>
  <si>
    <t>Pisuvar bölmesi (sırlı seramikten): 40x50 cm. ekstra</t>
  </si>
  <si>
    <t>089-1106</t>
  </si>
  <si>
    <t>Klasik salmastralı,ankastre ara kesme valfı 1/2" rozet dahil</t>
  </si>
  <si>
    <t>Lavabo ve eviye sifonu (1.sınıf özel plastikten taslı)</t>
  </si>
  <si>
    <t>089-1103</t>
  </si>
  <si>
    <t>Filtreli ara musluk(paslanmaz çelik filtre, rozet dahil)</t>
  </si>
  <si>
    <t>091-900</t>
  </si>
  <si>
    <t>080-300</t>
  </si>
  <si>
    <t>Kendınden sıfonlu pısuvar</t>
  </si>
  <si>
    <t>089-932</t>
  </si>
  <si>
    <t>Fotoselli pisuvar musluğu, sıva altı (krome)</t>
  </si>
  <si>
    <t>Banyo ve duş bataryası (duş borusu ve süzgeciyle)</t>
  </si>
  <si>
    <t>PİS SU BORULAMA</t>
  </si>
  <si>
    <t>204.401</t>
  </si>
  <si>
    <t>204.402</t>
  </si>
  <si>
    <t>204.403</t>
  </si>
  <si>
    <t>204.405</t>
  </si>
  <si>
    <t>204.404</t>
  </si>
  <si>
    <t xml:space="preserve">B.F.T 204-400 pozundaki pis su borularının montajında kullanılan fittings ve tespit malzemesi ile </t>
  </si>
  <si>
    <t>conta karşılığı olarak montajlı boru tutarının</t>
  </si>
  <si>
    <t xml:space="preserve">Sert pvc plastik pis su borusu dış çap ø 50-40/3,0 mm (Geçme muflu) 
</t>
  </si>
  <si>
    <t xml:space="preserve">Sert pvc plastik pis su borusu dış çap ø 75-70/3,0 mm 
</t>
  </si>
  <si>
    <t xml:space="preserve">Sert pvc plastik pis su borusu dış çap ø 100-110/3,0 mm 
</t>
  </si>
  <si>
    <t xml:space="preserve">Sert pvc plastik pis su borusu dış çap ø 160-150/3,2 mm 
</t>
  </si>
  <si>
    <t>TEMİZ SU BORULAMA</t>
  </si>
  <si>
    <t>201.204/A</t>
  </si>
  <si>
    <t>241.417</t>
  </si>
  <si>
    <t>241.422</t>
  </si>
  <si>
    <t>(1 1/4") ø 42,t=13 mm.kauçuk esaslı prefabrik boru izolesi</t>
  </si>
  <si>
    <t>241.427</t>
  </si>
  <si>
    <t>Bina içerisinde fizyoyerm kaynak veya vidalı döşenmiş boru bedeli (%45)</t>
  </si>
  <si>
    <t xml:space="preserve">Dikişli galvanizli çelik boru 2"  ø50 ortalama dış çap 60,3/3,65 mm  </t>
  </si>
  <si>
    <t xml:space="preserve">Dikişli galvanizli çelik boru 1"  ø25 ortalama dış çap 33,7/3,25 mm  </t>
  </si>
  <si>
    <t xml:space="preserve">Dikişli galvanizli çelik boru 1 1/4"  ø32 ortalama dış çap 42,4/3,25 mm  </t>
  </si>
  <si>
    <t xml:space="preserve">Dikişli galvanizli çelik boru 1 1/2"  ø40 ortalama dış çap 48,3/3,25 mm  </t>
  </si>
  <si>
    <t>210-625</t>
  </si>
  <si>
    <t>210-626</t>
  </si>
  <si>
    <t>Pirinç, preste imal edilmiş teflon, (P. T. F. E.) contalı, 32 Ø mm, 1 1/4"</t>
  </si>
  <si>
    <t>210-627</t>
  </si>
  <si>
    <t>Pirinç, preste imal edilmiş teflon, (P. T. F. E.) contalı, 40 Ø mm, 1 1/2"</t>
  </si>
  <si>
    <t>210-628</t>
  </si>
  <si>
    <t>210-633</t>
  </si>
  <si>
    <t>Küresel vana (pn 16-25 gövdesi sfero döküm,küresi paslanmaz çelik,teflon contalı wafer bağlantılı) ø 65 mm</t>
  </si>
  <si>
    <t>221-404</t>
  </si>
  <si>
    <t>221-407</t>
  </si>
  <si>
    <t>PİSSSU  POMPA EKİPMANLARI</t>
  </si>
  <si>
    <t xml:space="preserve">SIHHİ   TESİSATI TOPLAMI </t>
  </si>
  <si>
    <t>Sert PVC plastik pis su borusu (geçme muflu, çap: 125 mm, et kalınlığı 3,2 mm)</t>
  </si>
  <si>
    <t xml:space="preserve">Gömme Rezervuarlı Alafranga Tuvalet Seti, </t>
  </si>
  <si>
    <t>Fotoselli lavabo bataryası ve tesisatı, çift su girişli (krome), </t>
  </si>
  <si>
    <t>083-104</t>
  </si>
  <si>
    <t>084-101</t>
  </si>
  <si>
    <t>1.1.5</t>
  </si>
  <si>
    <t>1.1.10</t>
  </si>
  <si>
    <t>1.1.15</t>
  </si>
  <si>
    <t>2.2.3</t>
  </si>
  <si>
    <t>2.2.4</t>
  </si>
  <si>
    <t>2.2.5</t>
  </si>
  <si>
    <t>2.2.6</t>
  </si>
  <si>
    <t>50 Ø mm, Geri tepme ventili, PN 16, gövdesi pirinç, iç aksam komple paslanmaz çelik</t>
  </si>
  <si>
    <t>65 Ø mm, Geri tepme ventili, PN 16, gövdesi pirinç, iç aksam komple paslanmaz çelik</t>
  </si>
  <si>
    <t>228-607</t>
  </si>
  <si>
    <t>4.4.4</t>
  </si>
  <si>
    <t>4.4.5</t>
  </si>
  <si>
    <t>4.4.6</t>
  </si>
  <si>
    <t>4.4.7</t>
  </si>
  <si>
    <t>4.4.8</t>
  </si>
  <si>
    <t>4.4.9</t>
  </si>
  <si>
    <t>4.4.10</t>
  </si>
  <si>
    <t>4.4.11</t>
  </si>
  <si>
    <t>4.4.12</t>
  </si>
  <si>
    <t>4.4.13</t>
  </si>
  <si>
    <t>4.4.14</t>
  </si>
  <si>
    <t>4.4.15</t>
  </si>
  <si>
    <t>201-205</t>
  </si>
  <si>
    <t>201-206</t>
  </si>
  <si>
    <t>201-207</t>
  </si>
  <si>
    <t>201-208</t>
  </si>
  <si>
    <t>204-3102/C</t>
  </si>
  <si>
    <t>204-3103/C</t>
  </si>
  <si>
    <t>204-3104/C</t>
  </si>
  <si>
    <t>204-3105/C</t>
  </si>
  <si>
    <t>204-3300/C</t>
  </si>
  <si>
    <t>3.3.10</t>
  </si>
  <si>
    <t>3.3.11</t>
  </si>
  <si>
    <t>3.3.12</t>
  </si>
  <si>
    <t>3.3.13</t>
  </si>
  <si>
    <t>3.3.15</t>
  </si>
  <si>
    <t>3.3.16</t>
  </si>
  <si>
    <t>TEMİZ SU VANALARI</t>
  </si>
  <si>
    <t>HAVALANDIRMA TESİSATI</t>
  </si>
  <si>
    <t>ISITMA /SOĞUTMA TESISATI</t>
  </si>
  <si>
    <t>SIHHI TESISATI</t>
  </si>
  <si>
    <t>3.3.14</t>
  </si>
  <si>
    <t>221-405</t>
  </si>
  <si>
    <t xml:space="preserve">Pis.tutucu,pn 16,(buhar+su için,pik döküm,y tipi) ø 40 mm, </t>
  </si>
  <si>
    <t xml:space="preserve">Pis.tutucu,pn 16,(buhar+su için,pik döküm,y tipi) ø 32mm, </t>
  </si>
  <si>
    <t xml:space="preserve">Pis.tutucu,pn 16,(buhar+su için,pik döküm,y tipi) ø 65 mm, </t>
  </si>
  <si>
    <t>40 Ø mm, Geri tepme ventili, PN 16, gövdesi pirinç, iç aksam komple paslanmaz çelik</t>
  </si>
  <si>
    <t>228-605</t>
  </si>
  <si>
    <t>228-604</t>
  </si>
  <si>
    <t>32 Ø mm, Geri tepme ventili, PN 16, gövdesi pirinç, iç aksam komple paslanmaz çelik</t>
  </si>
  <si>
    <t>252-113</t>
  </si>
  <si>
    <t xml:space="preserve"> Çatı üzerine monte edilebilecek şekilde madeni kaidesi;BFT25.450.1000'e uygun vantilatör ve motoru dış tesirlerden koruyacak şekilde estetiğe uygun hazırlanmış üstü kaportalı çatı tipi vantilatörün işyerinde temini,montesi,elektrik motoru çalışır halde teslimi.' Radyal egzost fanlarının, projede gösterilen yerlere konulması, kanal ve elektrik bağlantılarının (elektrik bağlantıları elektrik müteahhidi tarafından yapılacaktır) yapılarak montajı ve işler halde teslimi...  </t>
  </si>
  <si>
    <t>Fan debisi : 250000 m3/h,  225 Pa</t>
  </si>
  <si>
    <t>Fan debisi :30000 m3/h, 225 Pa</t>
  </si>
  <si>
    <t>DX51 D+Z275gr/m2 çinko kaplı şerit rulo galvanizli saıcn özel makinasında S tipi sipiral kenetleme</t>
  </si>
  <si>
    <t>yöntemiyle yuvarlak kanal haline getirilmesi,sızdırmazlık temin edecek contalı fittings parçaları ile</t>
  </si>
  <si>
    <t>montajı,kelepçe,vidalı askı çubukları ve benzeri askı elemanları ilestandartlara uygun tavan yada</t>
  </si>
  <si>
    <t>duvara tespit edilmesi</t>
  </si>
  <si>
    <t>261-251</t>
  </si>
  <si>
    <t>Ø 160 mm e kadar  0,50 mm</t>
  </si>
  <si>
    <t>Ø 315 mm e kadar  0,60 mm</t>
  </si>
  <si>
    <t>Ø 800 mm e kadar  0,80 mm</t>
  </si>
  <si>
    <t>Alüminyumdan yarı esnek hava kanalları</t>
  </si>
  <si>
    <t>En aza 90 mikron kalınlığında saf alüminyum şeritlerin büzdürülüp birbirine kenetlenmesi ile üretilmiş</t>
  </si>
  <si>
    <t>.-30 ile .+250 c arasında sıcaklıklarda kullanılabilir azami 2000 pa kullanım basıncına dayanıklı,</t>
  </si>
  <si>
    <t>içinden en fazla 25m/s hızla hava geçebilen TS EN 13180 e uygun,çift kenet bağlantılı,</t>
  </si>
  <si>
    <t>ısı yalıtımsız yarı esnek hava kanalının temini ve montajı</t>
  </si>
  <si>
    <t>261-401</t>
  </si>
  <si>
    <t>261-400</t>
  </si>
  <si>
    <t>261-500</t>
  </si>
  <si>
    <t>Yalıtımlı yarı esnek alüminyumdan hava kanalları</t>
  </si>
  <si>
    <t xml:space="preserve">içinden en fazla 25m/s hızla hava geçebilen TS EN 13501-1+A1 e göre Binaların YANGINDAN </t>
  </si>
  <si>
    <t>Korunması Yönetmelik hükümleri gereği istenen şartlara uygun,çift kenet bağlantılı,</t>
  </si>
  <si>
    <t>261-501</t>
  </si>
  <si>
    <t>Bükülebilir boru hava kanalı montaj malzemesi  (%)</t>
  </si>
  <si>
    <t>Birim fiyat no: 25.470.5100 ve 25.470.5200 deki bükülebilir boruların birbirine montajı için</t>
  </si>
  <si>
    <t>gerekli,T,çatal,manşon,redüksiyon vb.gibi montaj malzemelerinin galvanizli sacdan veya</t>
  </si>
  <si>
    <t>polipropilen malzemeden imal edilmiş olarak temini yerine montajı.</t>
  </si>
  <si>
    <t>267-100</t>
  </si>
  <si>
    <t>Dağıtıcı menfez ( çift sıralı kanatlı)</t>
  </si>
  <si>
    <t>Alüminyumdan imal edilmiş,en az 22mm çerçeveli,çift sıra hareketli kanatlı,istenilen renkte boyalı,</t>
  </si>
  <si>
    <t>ayar tertibatı,sızdırmazlık malzemeleri ile birlikte çalışır halde teslimi.</t>
  </si>
  <si>
    <t>267-101</t>
  </si>
  <si>
    <t>100-500cm2</t>
  </si>
  <si>
    <t>267-102</t>
  </si>
  <si>
    <t>501-1000cm3</t>
  </si>
  <si>
    <t>Alüminyumdan imal edilmiş,en az 22mm çerçeveli,tek sıra hareketli kanatlı,istenilen renkte boyalı,</t>
  </si>
  <si>
    <t xml:space="preserve">TS EN 12237 ye uygun </t>
  </si>
  <si>
    <t>261-250</t>
  </si>
  <si>
    <t xml:space="preserve">Alüminyumdan veya sacdan,imal edilmiş,elektrostatik toz boyalı,anemostat ya da menfezlerin </t>
  </si>
  <si>
    <t>iç kısmına hava debisini ayarlamak üzere takılacak,dışarıdan bir kol veya vida ile kımanda edilebilir</t>
  </si>
  <si>
    <t>zıt kanatlı damperin temini,yerine montajı.</t>
  </si>
  <si>
    <t>268-301</t>
  </si>
  <si>
    <t>268-302</t>
  </si>
  <si>
    <t>268-300</t>
  </si>
  <si>
    <t>Gemici Tip Anemostat ( Ölçü:Ad.)</t>
  </si>
  <si>
    <t>Banyo ve W.C.Hava emişleri için,alüminyum veya DKP sacdan sıvama yöntemi ile imal edilmiş</t>
  </si>
  <si>
    <t xml:space="preserve">fırın boyalı olan,gemici tip anemostatların iş yerinde temini,her türlü montaj malzemesi dahil olmak </t>
  </si>
  <si>
    <t>üzere usulüne uygun olarak montajı ve çalışır durumda teslimi.</t>
  </si>
  <si>
    <t>268-900</t>
  </si>
  <si>
    <t>Ø 100 mm</t>
  </si>
  <si>
    <t>HAVA DAMPERİ :( Ölçü:m2)</t>
  </si>
  <si>
    <t>263-000</t>
  </si>
  <si>
    <t>263-104</t>
  </si>
  <si>
    <t>263-105</t>
  </si>
  <si>
    <t>263-106</t>
  </si>
  <si>
    <t>268-100</t>
  </si>
  <si>
    <t>Alüminyumdan imal edilmiş,difüzör,çerçeve ve kanat grubundan oluşmuş,yaylı bir düzenek ile kanat grubu ayrılabilir,elektrostatik toz boyalı,0,6mm galvanizli sacdan anemostat kutulu,esnek kanal takılabilmesi için uygun ölçülerde boğazı olanidairesel anemostadın yerine montajı.</t>
  </si>
  <si>
    <t>268-104</t>
  </si>
  <si>
    <t xml:space="preserve"> 12'' - 30 cm'e kadar</t>
  </si>
  <si>
    <t>268-105</t>
  </si>
  <si>
    <t xml:space="preserve"> 14'' - 35 cm'e kadar</t>
  </si>
  <si>
    <t xml:space="preserve"> 16'' - 40 cm'e kadar</t>
  </si>
  <si>
    <t>268-107</t>
  </si>
  <si>
    <t xml:space="preserve"> 16'' - 45 cm'e kadar</t>
  </si>
  <si>
    <t>268-108</t>
  </si>
  <si>
    <t xml:space="preserve"> 20'' - 50 cm'e kadar</t>
  </si>
  <si>
    <t>TEL KAFES ( Ölçü:m2)</t>
  </si>
  <si>
    <t>Onanlı konstürüksiyon resmine göre ve projede gösterilen yerlere takılmak üzere,bilyalı ve bronzdan yapılmış yağlı yataklar üzerinde hareketli kanatlardan müteşekkil, tahrik mekanizması,galvaniz sac çerçevesi, birleştirme ve tespit malzemesi dahil yerine montajı.</t>
  </si>
  <si>
    <t>KANAL İZOLESİ : ( Ölçü:m2)</t>
  </si>
  <si>
    <t>265-501</t>
  </si>
  <si>
    <t xml:space="preserve">  2,5 cm kalınlıkta 50kg/m3 yoğunlukta cam yünü levha</t>
  </si>
  <si>
    <t>Duman Atım Fanı</t>
  </si>
  <si>
    <r>
      <rPr>
        <b/>
        <sz val="10"/>
        <color indexed="8"/>
        <rFont val="Arial"/>
        <family val="2"/>
      </rPr>
      <t>Bir yüzü alüminyum folyo kaplı cam yünü levha veya şilte,veya taş yünü levha ile kanalın dıştan yalıtımı</t>
    </r>
    <r>
      <rPr>
        <sz val="10"/>
        <color indexed="8"/>
        <rFont val="Arial"/>
        <family val="2"/>
      </rPr>
      <t>:                                                                                                                                      Onaylı projesinde belirtilen hava kanallarının 2,5-5 cm kalınlıkta,fabrikasında cam ipliği takviyeli,kraft kağıtlı al. Folyo kaplı 50kg/m3 yoğunluktaki cam yünü veya 70kg/m3 yaoğunluktaki taş yünü levhası ile izolesi için, kanal dış yüzeylerinin toz veya pisliklerden temizlenmesi,kanal genişli,ğine bağlı olarak iki veya daha fazla sıra kanal boyunda ise 50cm aqra ile olmak üzere özel yapılmış kendinden yapışkan tabanlı yalıtım tespit pimlerinin yapıştırılması,bir yüzü al.folyo kaplı fabrikasyon cam yünü kaplı fabrikasyon cam yünü veya taş yünü levhaların folyolu yüzü dışa gelecek şekilde pimlere geçirilerek tespiti tespit pullarının pim üzerine takılarak sıkıştırılması,pimlerin taşan uçlarının kesilmesi,levhanın veya şiltenin enine ve boyuna tüm birleşim yerleri kendinden yapışkan 10cm genişliğinde takviyeli özel al.folyolu bant ile yapıştırılarak kapatılması her türlü işcilik dahil.( Taş yünü için fiyat farkı verilmez.) Yalıtım malzemeleri 305/2011/AB Yapı Malzemeleri Yönetmeliğine uygun,CE uygunluk işareti ile piyasaya arz edilmiş olacaktır.</t>
    </r>
  </si>
  <si>
    <t>TS EN 12101 ' e göre yangına dayanım sınıfı F200 ( 200 c, 120 dak.) olan, toplam basıncı</t>
  </si>
  <si>
    <t xml:space="preserve">  225 paskalala ( 25 mm. SS'na ) kadar.</t>
  </si>
  <si>
    <t>1021-527</t>
  </si>
  <si>
    <t xml:space="preserve"> 90.000 m3/h</t>
  </si>
  <si>
    <t>1021-510</t>
  </si>
  <si>
    <t xml:space="preserve"> Aşağıda fan debi aralıkları verilen sığınak taze hava fanlarının, (G4 + Radyoaktif serpinti tutucu filitreli + Aktif karbon filtre içermektedir.) projede gösterilen yerlere konulması, kanal ve elektrik bağlantılarının (elektrik bağlantıları elektrik müteahhidi tarafından yapılacaktır) yapılarak montajı ve işler halde teslimi...  </t>
  </si>
  <si>
    <t xml:space="preserve">Fan debisi : 3870 m3/h,  </t>
  </si>
  <si>
    <t>265-000</t>
  </si>
  <si>
    <t>252-112</t>
  </si>
  <si>
    <t>252-000</t>
  </si>
  <si>
    <t>Y.23.176</t>
  </si>
  <si>
    <t>Lama ve profil demirdençeşitli demir işleri yapılması ve yerine konulması</t>
  </si>
  <si>
    <t>ROOFTAB CİHAZI</t>
  </si>
  <si>
    <t>Mevcut cihazların bakımlarının yapılıp,devreye alınması. Eksik ve hatalı malzemeler ayrıca fiyatlandırılacaktır.</t>
  </si>
  <si>
    <t>Rooftop cihazı</t>
  </si>
  <si>
    <t>Projesine teknik şartnamesine uygun olarak,en aza 1.2mm galvaniz sacdan,duman sızdırmaz,</t>
  </si>
  <si>
    <t>flanş bağlantılı,diğer özellikleri BFT25.470.1100 gibi olan hava kanalının iş yerine temini</t>
  </si>
  <si>
    <t>ve montajı.( Hava kanalları 25.470.1104 nolu pozdan hesaplanır.)</t>
  </si>
  <si>
    <t>1021-200</t>
  </si>
  <si>
    <t>261-154</t>
  </si>
  <si>
    <t>En geniş kenarı 2490 mm den büyük olanlarda 1.2mm</t>
  </si>
  <si>
    <t>265-700</t>
  </si>
  <si>
    <t>265-704</t>
  </si>
  <si>
    <t>Levha genişliği : 1000 mm , Et kalınlığı : 25 mm</t>
  </si>
  <si>
    <t>KONNEKTÖR</t>
  </si>
  <si>
    <t>PVC branda konnektör ( Ölçü : m2)</t>
  </si>
  <si>
    <t>200x200mm</t>
  </si>
  <si>
    <t>250x250mm</t>
  </si>
  <si>
    <t>275x275mm</t>
  </si>
  <si>
    <t>300x300mm</t>
  </si>
  <si>
    <t xml:space="preserve"> 1249 mm.ye kadar olanlarda 0,80 mm.</t>
  </si>
  <si>
    <t>1.2.1.</t>
  </si>
  <si>
    <t>1.2.2.</t>
  </si>
  <si>
    <t>1.2.3.</t>
  </si>
  <si>
    <t>1.2.</t>
  </si>
  <si>
    <t>1.1</t>
  </si>
  <si>
    <t>1.3.</t>
  </si>
  <si>
    <t>1.3.1.</t>
  </si>
  <si>
    <t>1.4.</t>
  </si>
  <si>
    <t>1.4.1.</t>
  </si>
  <si>
    <t>1.5.</t>
  </si>
  <si>
    <t>1.6.</t>
  </si>
  <si>
    <t>1.6.1.</t>
  </si>
  <si>
    <t>2.</t>
  </si>
  <si>
    <t>2.1.</t>
  </si>
  <si>
    <t>2.1.1.</t>
  </si>
  <si>
    <t>2.1.2.</t>
  </si>
  <si>
    <t>2.2.</t>
  </si>
  <si>
    <t>2.2.1.</t>
  </si>
  <si>
    <t>2.2.2.</t>
  </si>
  <si>
    <t>2.3.</t>
  </si>
  <si>
    <t>2.3.1.</t>
  </si>
  <si>
    <t>2.3.2.</t>
  </si>
  <si>
    <t>2.4.</t>
  </si>
  <si>
    <t>2.4.1.</t>
  </si>
  <si>
    <t>2.5.</t>
  </si>
  <si>
    <t>2.5.1.</t>
  </si>
  <si>
    <t>2.5.2</t>
  </si>
  <si>
    <t>2.5.3.</t>
  </si>
  <si>
    <t>2.5.4.</t>
  </si>
  <si>
    <t>2.5.5.</t>
  </si>
  <si>
    <t>3.1.</t>
  </si>
  <si>
    <t>4.1.</t>
  </si>
  <si>
    <t>4.1.1.</t>
  </si>
  <si>
    <t>4.1.2.</t>
  </si>
  <si>
    <t>4.1.3.</t>
  </si>
  <si>
    <t>201-000</t>
  </si>
  <si>
    <t>305/2011/AB Yapı Malzemeleri Yönetmeliğine ve 2014/68/AB Basınçlı Ekipmanlar Yönetmeliğine</t>
  </si>
  <si>
    <t>uygun,CE Uygunluk işaretşyle arz edilen çelik boruların,ilgili şartname ve projesine uygun olarak</t>
  </si>
  <si>
    <t>döşenerek,bağlantılarının yapılması,işcilik dahil,sülyen ve boya bedeli hariç olmak üzere</t>
  </si>
  <si>
    <t>iş yerinde temini ve yerine montajı.</t>
  </si>
  <si>
    <t xml:space="preserve">Vidalı TS EN 10255+A1 'e uygun ( malzemesi Fe.33) </t>
  </si>
  <si>
    <t>201-105</t>
  </si>
  <si>
    <t>201-106</t>
  </si>
  <si>
    <t>201-107</t>
  </si>
  <si>
    <t>201-108</t>
  </si>
  <si>
    <t>201-109</t>
  </si>
  <si>
    <t>201-110</t>
  </si>
  <si>
    <t>201-111</t>
  </si>
  <si>
    <t>201-112</t>
  </si>
  <si>
    <t xml:space="preserve"> 1''      anma ölçüsü  (25mm), 33,7/3,20mm(dış çap/et kalınlığı ortalama)</t>
  </si>
  <si>
    <t xml:space="preserve"> 3/4''   anma ölçüsü  (20mm), 26,9/2,60mm(dış çap/et kalınlığı ortalama)</t>
  </si>
  <si>
    <t xml:space="preserve"> 1 1/4'' anma ölçüsü  (32mm), 42,4/3,20mm(dış çap/et kalınlığı ortalama)</t>
  </si>
  <si>
    <t xml:space="preserve"> 1 1/2'' anma ölçüsü  (402mm), 48,3/3,20mm(dış çap/et kalınlığı ortalama)</t>
  </si>
  <si>
    <t xml:space="preserve"> 2 1/2'' anma ölçüsü  (65mm), 76,1/2,60mm(dış çap/et kalınlığı ortalama)</t>
  </si>
  <si>
    <t xml:space="preserve"> 3''      anma ölçüsü  (80mm), 88,9/4,00mm(dış çap/et kalınlığı ortalama)</t>
  </si>
  <si>
    <t xml:space="preserve"> 4''     anma ölçüsü  (100mm), 114,3/4,50mm(dış çap/et kalınlığı ortalama)</t>
  </si>
  <si>
    <t xml:space="preserve"> 5''     anma ölçüsü  (125mm), 139,7/5,00mm(dış çap/et kalınlığı ortalama)</t>
  </si>
  <si>
    <t xml:space="preserve"> 6''    anma ölçüsü  (150mm), 165,1/5,00mm(dış çap/et kalınlığı ortalama)</t>
  </si>
  <si>
    <t xml:space="preserve"> 2''      anma ölçüsü  (50mm), 60,3/2,60mm(dış çap/et kalınlığı ortalama)</t>
  </si>
  <si>
    <t>201-113</t>
  </si>
  <si>
    <t>201-114</t>
  </si>
  <si>
    <t>201-100</t>
  </si>
  <si>
    <t>1.</t>
  </si>
  <si>
    <t>1.1.</t>
  </si>
  <si>
    <t>1.1.1.</t>
  </si>
  <si>
    <t>1.1.2.</t>
  </si>
  <si>
    <t>1.1.3.</t>
  </si>
  <si>
    <t>1.1.4.</t>
  </si>
  <si>
    <t>1.1.5.</t>
  </si>
  <si>
    <t>1.1.6.</t>
  </si>
  <si>
    <t>1.1.7.</t>
  </si>
  <si>
    <t>1.1.8.</t>
  </si>
  <si>
    <t>1.1.9.</t>
  </si>
  <si>
    <t>1.1.10.</t>
  </si>
  <si>
    <t>1.1.11.</t>
  </si>
  <si>
    <t>Bina içinde vidalı döşenmiş boru montaj malzemesi bedeli ;( Ölçü: %)</t>
  </si>
  <si>
    <t>BFT25.300.1100-25.300.1400 ve 1500'de tanımlanan boruların,dişli olarak bağlantılarında kullanılan</t>
  </si>
  <si>
    <t>tüm boru fittings ve benzeri boru elemanları ile tespit,askı malzemeleri dahil olmak üzere</t>
  </si>
  <si>
    <t>monta malzemeleri bedeli.</t>
  </si>
  <si>
    <t>201-400</t>
  </si>
  <si>
    <t>201-405</t>
  </si>
  <si>
    <t>201-406</t>
  </si>
  <si>
    <t>201-407</t>
  </si>
  <si>
    <t>201-408</t>
  </si>
  <si>
    <t>201-409</t>
  </si>
  <si>
    <t>1.2.4.</t>
  </si>
  <si>
    <t>1.2.5.</t>
  </si>
  <si>
    <t>1.2.6.</t>
  </si>
  <si>
    <t>Bina içinde kaynaklı olarak döşenmiş boru montaj malzemesi bedeli ;( Ölçü: %)</t>
  </si>
  <si>
    <t>BFT25.300.1100-25.300.1400 ve 1500'de tanımlanan boruların,kaynaklı olarak döşenmiş,</t>
  </si>
  <si>
    <t>tüm boru fittings ve benzeri boru elemanları ile kaynak,askı malzemeleri dahil olmak üzere</t>
  </si>
  <si>
    <t>1.3.2.</t>
  </si>
  <si>
    <t>1.3.3.</t>
  </si>
  <si>
    <t>1.3.4.</t>
  </si>
  <si>
    <t>1.3.5.</t>
  </si>
  <si>
    <t>201-500</t>
  </si>
  <si>
    <t>201-510</t>
  </si>
  <si>
    <t>201-511</t>
  </si>
  <si>
    <t>201-512</t>
  </si>
  <si>
    <t>201-513</t>
  </si>
  <si>
    <t>201-514</t>
  </si>
  <si>
    <t>PLASTİK BORULAR-DRENAJ</t>
  </si>
  <si>
    <t>Sert PVC Plastik İçme Suyu Boruları ( geçme veya yapıştırma muflu) ; ( Ölçü: m)</t>
  </si>
  <si>
    <t>TS EN ISO 1452-1,2' ye uygun sert PVC plastik içme suyu borusunun iş yerinde temini,geçme</t>
  </si>
  <si>
    <t>veya yapıştırma muflu olarak yerine montajı.</t>
  </si>
  <si>
    <t>204-100</t>
  </si>
  <si>
    <t>204-102</t>
  </si>
  <si>
    <t>204-103</t>
  </si>
  <si>
    <t>204-104</t>
  </si>
  <si>
    <t>Ø 25 mm , 10 bar</t>
  </si>
  <si>
    <t>Ø 32 mm , 10 bar</t>
  </si>
  <si>
    <t>Ø 40 mm , 10 bar</t>
  </si>
  <si>
    <t>204-106</t>
  </si>
  <si>
    <t>Ø 50 mm , 10 bar</t>
  </si>
  <si>
    <t>Ø 63 mm , 10 bar</t>
  </si>
  <si>
    <t>Ø 75 mm , 10 bar</t>
  </si>
  <si>
    <t>204-108</t>
  </si>
  <si>
    <t>Ø 90 mm , 10 bar</t>
  </si>
  <si>
    <t>204-110</t>
  </si>
  <si>
    <t>204-112</t>
  </si>
  <si>
    <t>2.1.3.</t>
  </si>
  <si>
    <t>2.1.4.</t>
  </si>
  <si>
    <t>2.1.5.</t>
  </si>
  <si>
    <t>2.1.6.</t>
  </si>
  <si>
    <t>2.1.7.</t>
  </si>
  <si>
    <t>2.1.8.</t>
  </si>
  <si>
    <t>Geçme veya yapıştırma muflu boru montaj malzemesi bedeli: ( Ölçü:%)</t>
  </si>
  <si>
    <t>Sert PVC geçme veya yapıştırma muflu plastik içme suyu borularının montajında kullanılan fittings,</t>
  </si>
  <si>
    <t>yapıştırmas malzemesi ve conta karşılığı olarak,montajlı boru tutarının;</t>
  </si>
  <si>
    <t>Bina içinde döşenmesi halinde ( Ölçü:%)</t>
  </si>
  <si>
    <t>204-300</t>
  </si>
  <si>
    <t>BORU BOYANMASI</t>
  </si>
  <si>
    <t>Boru boyanması,sülyen boya ile; ( Ölçü: m)</t>
  </si>
  <si>
    <t xml:space="preserve"> 1/2'' -2'' arası ( 2'' dahil)   </t>
  </si>
  <si>
    <t xml:space="preserve">  ' 2'' -4'' arası ( 4'' dahil)   </t>
  </si>
  <si>
    <t xml:space="preserve">  ' 4'' -6'' arası ( 6'' dahil)   </t>
  </si>
  <si>
    <t>231-000</t>
  </si>
  <si>
    <t>231-100</t>
  </si>
  <si>
    <t>231-101</t>
  </si>
  <si>
    <t>231-102</t>
  </si>
  <si>
    <t>231-103</t>
  </si>
  <si>
    <t>3.</t>
  </si>
  <si>
    <t>3.1.2.</t>
  </si>
  <si>
    <t>3.1.1.</t>
  </si>
  <si>
    <t>3.1.3.</t>
  </si>
  <si>
    <t>Boru boyanması,yağlı boya ile; ( Ölçü: m)</t>
  </si>
  <si>
    <t>Serbest boruların iki kat sıcaklığa dayanıklı yağlı boya ile boyanması.</t>
  </si>
  <si>
    <t>231-200</t>
  </si>
  <si>
    <t>3.2.</t>
  </si>
  <si>
    <t>3.2.1.</t>
  </si>
  <si>
    <t>3.2.2.</t>
  </si>
  <si>
    <t>3.2.3.</t>
  </si>
  <si>
    <t>KOL KUMANDALI KELEBEK VANA () PN10-16) (TS EN 593+A1)</t>
  </si>
  <si>
    <t>2014/68/ab Basınçlı Ekipmanlar Yönetmeliğine uygun olarak piyasaya arz edilmiş,sıcak ve soğuk su,</t>
  </si>
  <si>
    <t xml:space="preserve">hava anti-korozit bütün akışkanlarda kullanılan( GG-25) döküm gövdeli, sfero döküm üzeri poliamit </t>
  </si>
  <si>
    <t xml:space="preserve">türevi malzeme kaplı veya paslanmaz çelik klapeli (disk), iki flanş arasına sıkıştırmalı tip,sızdırmazlık </t>
  </si>
  <si>
    <t>contası gerektirmeyen ve sızdırmazlığı EPDM kendi contası ile sağlayan PN10-16 basınç</t>
  </si>
  <si>
    <t xml:space="preserve">sınırlarında tam sızdırmaz,geçici klape ile sağlayan,kol kumandalı,sahada yetkisiz kişilerin müdahale </t>
  </si>
  <si>
    <t>etmesine engel olabilen kilit mekanizmalı kelebek vananın iş yerinde temini ve yerine montajı.</t>
  </si>
  <si>
    <t xml:space="preserve"> 1 1/2'' anma ölçüsü  (42mm), 48,3/3,20mm(dış çap/et kalınlığı ortalama)</t>
  </si>
  <si>
    <t xml:space="preserve"> 2''      anma ölçüsü  (50mm), </t>
  </si>
  <si>
    <t xml:space="preserve"> 2 1/2'' anma ölçüsü  (65mm), </t>
  </si>
  <si>
    <t xml:space="preserve"> 3''      anma ölçüsü  (80mm),</t>
  </si>
  <si>
    <t xml:space="preserve"> 4''     anma ölçüsü  (100mm), </t>
  </si>
  <si>
    <t>210-3000</t>
  </si>
  <si>
    <t>4.</t>
  </si>
  <si>
    <t>210-3001</t>
  </si>
  <si>
    <t>210-3002</t>
  </si>
  <si>
    <t>210-3003</t>
  </si>
  <si>
    <t>4.1.4.</t>
  </si>
  <si>
    <t>TERMOMETRE: (Ölçü:Ad.)</t>
  </si>
  <si>
    <t>Belirtilen çaplarda,derece bölüntülü madeni termometrenin komple olarak işyerinde temini ve</t>
  </si>
  <si>
    <t>uygun yere montajı.</t>
  </si>
  <si>
    <t>162-000</t>
  </si>
  <si>
    <t>5.</t>
  </si>
  <si>
    <t>Ø 100 mm , 120 ºc bölüntülü</t>
  </si>
  <si>
    <t>162-201</t>
  </si>
  <si>
    <t>6.1.1.</t>
  </si>
  <si>
    <t>5.1.1.</t>
  </si>
  <si>
    <t>MANOMETRE: ( Ölçü:Ad.)</t>
  </si>
  <si>
    <t>TS EN 837-1/3,TS EN 542 standardı ve 2014/68/AB Basınçlı Ekipmanlar yönetmeliğine uygun olarak</t>
  </si>
  <si>
    <t>üretilmiş,CE uygunluk işaretiyle piyasaya arz edilmiş,aşağıda belirtilen çaplarda,skalsı kolay okunur</t>
  </si>
  <si>
    <t>3 ağızlı musluklu komple manometrenin temini ve yerine montajı.</t>
  </si>
  <si>
    <t>Ø 100 mm , 5 Atmosfer kadar bölüntülü</t>
  </si>
  <si>
    <t>164-000</t>
  </si>
  <si>
    <t>6.</t>
  </si>
  <si>
    <t>6.1.</t>
  </si>
  <si>
    <t>164-300</t>
  </si>
  <si>
    <t>KÜRESEL VANALAR ( TS 3148)</t>
  </si>
  <si>
    <t>210-620</t>
  </si>
  <si>
    <t>Pirinç,preste imal edilmiş teflon ( PTFE) contalı,tam geçişli,vidalı:</t>
  </si>
  <si>
    <t>210-623</t>
  </si>
  <si>
    <t>Ø 15 mm , (1/2'')</t>
  </si>
  <si>
    <t>7.</t>
  </si>
  <si>
    <t>7.1.</t>
  </si>
  <si>
    <t>7.1.1.</t>
  </si>
  <si>
    <t>standarına uygun,ERP-ECO DESING kriterlerine uyumlu ve standartlarına göre uygunluk işaretli,</t>
  </si>
  <si>
    <t>paslanmaz çelik plakalı su/gaz ısı eşanjörlü,cihaz içerisinde, soğutucu akışkan devresinde 4 yollu</t>
  </si>
  <si>
    <t>vanası,ısıtma ve soğutma özelliklerine sahip,sistemde titreşim engelleyicibağlantı parçaları ile birlikte</t>
  </si>
  <si>
    <t>ve kontrol paneli dahil,sisteme soğutucu gaz basılmış,çalışır halde teslimi yapılacaktır.</t>
  </si>
  <si>
    <t>285-000</t>
  </si>
  <si>
    <t>8.</t>
  </si>
  <si>
    <t>Su Kaynaklı Isı Pompaları</t>
  </si>
  <si>
    <t>Su ve toprak kaynaklı cihazlarda ERP-ECO DESING ve/veya ilgili standartlarına göre belirlenmiş en az</t>
  </si>
  <si>
    <t>COP: 4,80 EER : 4,00 verim değerlerine göre ısıtma ve soğutma kapasiteleri,projesine uygun</t>
  </si>
  <si>
    <t>Isıtma Kapasitesi 6 kw,Soğutma kapasitesi 6 kw</t>
  </si>
  <si>
    <t>Isıtma Kapasitesi 8 kw,Soğutma kapasitesi 8 kw</t>
  </si>
  <si>
    <t>Isıtma Kapasitesi 12 kw,Soğutma kapasitesi 12kw</t>
  </si>
  <si>
    <t>285-2101</t>
  </si>
  <si>
    <t>285-2102</t>
  </si>
  <si>
    <t>285-2103</t>
  </si>
  <si>
    <t>8.1.</t>
  </si>
  <si>
    <t>8.1.1.</t>
  </si>
  <si>
    <t>8.1.2.</t>
  </si>
  <si>
    <t>8.1.3.</t>
  </si>
  <si>
    <t>9.</t>
  </si>
  <si>
    <t>9.1.1.</t>
  </si>
  <si>
    <t>204-302</t>
  </si>
  <si>
    <t>204-303</t>
  </si>
  <si>
    <t>204-304</t>
  </si>
  <si>
    <t>204-306</t>
  </si>
  <si>
    <t>204-308</t>
  </si>
  <si>
    <t>204-310</t>
  </si>
  <si>
    <t>204-312</t>
  </si>
  <si>
    <t>Dikişli Borular; ( Ölçü:m ) NOT: Fabrikadan tek kat boyalı olarak boru temin edilecektir.</t>
  </si>
  <si>
    <r>
      <t xml:space="preserve"> </t>
    </r>
    <r>
      <rPr>
        <b/>
        <i/>
        <sz val="10"/>
        <color indexed="8"/>
        <rFont val="Arial"/>
        <family val="2"/>
      </rPr>
      <t>NOT</t>
    </r>
    <r>
      <rPr>
        <sz val="10"/>
        <color indexed="8"/>
        <rFont val="Arial"/>
        <family val="2"/>
      </rPr>
      <t>:Fabrikadan tek kat boyalı olarak boru temin edilecektir.Boya Fiyat farkı verilmeyecektir.</t>
    </r>
  </si>
  <si>
    <t>DRENAJ BORUSU YALITIMI</t>
  </si>
  <si>
    <t>Kauçuk esaslı prefabrik boru ile soğuk hat yalıtımı: ( Ölçü: m),( TS EN 14304)</t>
  </si>
  <si>
    <t>241-411</t>
  </si>
  <si>
    <t>241-416</t>
  </si>
  <si>
    <t>241-421</t>
  </si>
  <si>
    <t>Ø 48 mm , (1 1/2''), 9 mm</t>
  </si>
  <si>
    <t>Ø 42 mm , (1 1/4'') , 9 mm</t>
  </si>
  <si>
    <t>Ø 35 mm , (1''), 9 mm</t>
  </si>
  <si>
    <t xml:space="preserve">Ø 28 mm , (3/4''), 9 mm </t>
  </si>
  <si>
    <t>241-426</t>
  </si>
  <si>
    <t>Ø 60 mm ,   (2 ''),9 mm</t>
  </si>
  <si>
    <t>241-431</t>
  </si>
  <si>
    <t>Ø 76 mm ,  ( 2 1/2''), 9 mm</t>
  </si>
  <si>
    <t>241-436</t>
  </si>
  <si>
    <t>Ø 89 mm , (3''), 9 mm</t>
  </si>
  <si>
    <t>241-441</t>
  </si>
  <si>
    <t>9.1.</t>
  </si>
  <si>
    <t>9.1.2.</t>
  </si>
  <si>
    <t>9.1.3.</t>
  </si>
  <si>
    <t>9.1.4.</t>
  </si>
  <si>
    <t>9.1.5.</t>
  </si>
  <si>
    <t>9.1.6.</t>
  </si>
  <si>
    <t>9.1.7.</t>
  </si>
  <si>
    <t xml:space="preserve">ISITMA  &amp; SOĞUTMA TESİSATI TOPLAM </t>
  </si>
  <si>
    <t>MOTORLU CAV</t>
  </si>
  <si>
    <t>CAV prizmatik,galvaniz,220 volt servo motorlu,flanşlı,izolesiz.</t>
  </si>
  <si>
    <t>700x300mm</t>
  </si>
  <si>
    <t>600x300mm</t>
  </si>
  <si>
    <t>500x300mm</t>
  </si>
  <si>
    <t>ÖZEL H-POZ.01</t>
  </si>
  <si>
    <t>ÖZEL H-POZ.02</t>
  </si>
  <si>
    <t>ÖZEL H-POZ.03</t>
  </si>
  <si>
    <t>POZ.02.01</t>
  </si>
  <si>
    <t>POZ.02.02</t>
  </si>
  <si>
    <t>POZ.02.03</t>
  </si>
  <si>
    <t>POZ.02.04</t>
  </si>
  <si>
    <t>POZ.03.01</t>
  </si>
  <si>
    <t>POZ.03.02</t>
  </si>
  <si>
    <t>POZ.03.03</t>
  </si>
  <si>
    <t>SU KULESİ</t>
  </si>
  <si>
    <t>ÖZEL H-POZ.04</t>
  </si>
  <si>
    <t>Su kulesi</t>
  </si>
  <si>
    <t>10.</t>
  </si>
  <si>
    <t>11.</t>
  </si>
  <si>
    <t>12.</t>
  </si>
  <si>
    <t>13.</t>
  </si>
  <si>
    <t>9.1.1</t>
  </si>
  <si>
    <t>10.1.1.</t>
  </si>
  <si>
    <t>10.1.2.</t>
  </si>
  <si>
    <t>10.1.3.</t>
  </si>
  <si>
    <t>12.1.1.</t>
  </si>
  <si>
    <t>11.1.1.</t>
  </si>
  <si>
    <t>13.1.1.</t>
  </si>
  <si>
    <t>7.1.2.</t>
  </si>
  <si>
    <t>8.2.1.</t>
  </si>
  <si>
    <t>8.2.</t>
  </si>
  <si>
    <t>3.1.1</t>
  </si>
  <si>
    <t>POZ.03.04</t>
  </si>
  <si>
    <t>10.1.4.</t>
  </si>
  <si>
    <t>400x300mm</t>
  </si>
  <si>
    <t>2.2.3.</t>
  </si>
  <si>
    <t>OTOMATİK YANGIN SPRİNKLERİ (Ölçü:Ad)</t>
  </si>
  <si>
    <t>Yangının ısısı sonucu,cam veya ergiyen metalin açılmasıyla,arkasındaki basınçlı suyun otomatik</t>
  </si>
  <si>
    <t>olarak yangının üzerine püskürtülmesini sağlayan,standart tepkili,pirinç malzemeden imal,dişli</t>
  </si>
  <si>
    <t xml:space="preserve">bağlantılı,305/2011/AB Yapı malzemeleri yönetmeliğine uygun olarak üretilmiş,CE uygunluk işaretiyle </t>
  </si>
  <si>
    <t>piyasaya arz edilmiş.TS EN 12259-1' e uygun, otomatik yangın sprinklerinin işyerinde temini,projesine ve teknik şartnamesine uygun olarak montajı,çalışır halde teslimi.</t>
  </si>
  <si>
    <t>Standart Uygulamalar İçin Otomatik Yangın Sprinkleri</t>
  </si>
  <si>
    <t>Açılma Sıcaklığı  57 ºc, 68 ºc,79 ºc,93ºc,100 ºc,</t>
  </si>
  <si>
    <t>Dik Tip  DN15</t>
  </si>
  <si>
    <t>1003-101</t>
  </si>
  <si>
    <t>Sarkık Tip  DN15</t>
  </si>
  <si>
    <t>Yatay Duvar Kenarı Tip  DN15</t>
  </si>
  <si>
    <t>1003-103</t>
  </si>
  <si>
    <t>1003-105</t>
  </si>
  <si>
    <t>1003-100</t>
  </si>
  <si>
    <t>Yangın Sprinklerin veya Açık Yangın Su Püskürtme Memesine İlaveler İçin Ödenecek Farklar</t>
  </si>
  <si>
    <t>Beyaz Boyalı</t>
  </si>
  <si>
    <t>1004-020</t>
  </si>
  <si>
    <t>1004-042</t>
  </si>
  <si>
    <t>Rozet İlavesi -Ayarlanabilir İki Parçalı Rozet</t>
  </si>
  <si>
    <t>İtfaiye Kat Bağlantı Vanası</t>
  </si>
  <si>
    <t>Gövdesi dövme pirinç, itfaiye bağlantısına uygun kaplinli ve al.zincirli kapaklı,TS 12259' a uygun.</t>
  </si>
  <si>
    <t>1017-200</t>
  </si>
  <si>
    <t>DN 65</t>
  </si>
  <si>
    <t>1017-202</t>
  </si>
  <si>
    <t>Test ve Drenaj Vanası, Dişli,Pirinç;</t>
  </si>
  <si>
    <t>1004-110</t>
  </si>
  <si>
    <t>1003-000</t>
  </si>
  <si>
    <t>DN50</t>
  </si>
  <si>
    <t>1004-114</t>
  </si>
  <si>
    <t>İzlenebilir Flanş Arası Sıkıştırmalı Kelebek Vana:</t>
  </si>
  <si>
    <t>1013-100</t>
  </si>
  <si>
    <t>DN65</t>
  </si>
  <si>
    <t>DN80</t>
  </si>
  <si>
    <t>DN100</t>
  </si>
  <si>
    <t>DN150</t>
  </si>
  <si>
    <t>1013-102</t>
  </si>
  <si>
    <t>1013-103</t>
  </si>
  <si>
    <t>1013-104</t>
  </si>
  <si>
    <t>1013-105</t>
  </si>
  <si>
    <t>1013-106</t>
  </si>
  <si>
    <t>3.3.3.</t>
  </si>
  <si>
    <t>3.4.1.</t>
  </si>
  <si>
    <t>3.5.1.</t>
  </si>
  <si>
    <t>3.6.1.</t>
  </si>
  <si>
    <t>3.6.2</t>
  </si>
  <si>
    <t>3.6.3</t>
  </si>
  <si>
    <t>3.6.4</t>
  </si>
  <si>
    <t>3.6.5</t>
  </si>
  <si>
    <t>Su Akış Anahtarı</t>
  </si>
  <si>
    <t>1011-000</t>
  </si>
  <si>
    <t>1011-004</t>
  </si>
  <si>
    <t>1011-005</t>
  </si>
  <si>
    <t>1011-006</t>
  </si>
  <si>
    <t>1011-007</t>
  </si>
  <si>
    <t>1011-008</t>
  </si>
  <si>
    <t>3.7.1.</t>
  </si>
  <si>
    <t>3.7.2</t>
  </si>
  <si>
    <t>3.7.3</t>
  </si>
  <si>
    <t>3.7.4</t>
  </si>
  <si>
    <t>3.75</t>
  </si>
  <si>
    <t>3.7.</t>
  </si>
  <si>
    <t>3.6.</t>
  </si>
  <si>
    <t>3.5.</t>
  </si>
  <si>
    <t>3.4.</t>
  </si>
  <si>
    <t>TS-EN 671-1 NORMLARINDA YANGIN DOLABI (Ölçü: Ad)</t>
  </si>
  <si>
    <t>1002-000</t>
  </si>
  <si>
    <t>Makarası;azami 800mm 'den fazla olmayan iki çelik disk ve çapı 25mm olan hortumlar için</t>
  </si>
  <si>
    <t>asgari çapı 200mm'den az olmayan iç darevi parça ve tamburdan meydana gelen,</t>
  </si>
  <si>
    <t>2014/68/AB Basınçlı Kaplar Yönetmeliğine uygun olarak üretilmiş, TS EN 671-1,TS EN 671-2'uygun</t>
  </si>
  <si>
    <t>305/2011/AB Yapı Malzemeleri Yönetmeliğine uygun olarak üretilmiş,CE uygunlukişaretiyle piyasa arz edilmiş,Hortumu:Yuvarlak yarı sert TS EN 694+A1' e uygun,hortum çapı 25mm ve hortum uzunluğu 30 m'yi aşmayan nozul ve lansı,kapama ve püskürtme ve/veyafiskiye yapabilen TS EN671-1,671-2'ye uygun yangın vanası;elle kumandalı DN50 çapında,rakorlu,valfi ve rakoru TS 12258,1229' a uygun.</t>
  </si>
  <si>
    <t>Tüplü Model  yangın Dolapları:</t>
  </si>
  <si>
    <t>Hortum çapı: DN25, Hortum uzunluğu 25m</t>
  </si>
  <si>
    <t>1002-117</t>
  </si>
  <si>
    <t>ÖZEL Y-POZ.01</t>
  </si>
  <si>
    <t>Bağlantı Çapı DN25 , Hortum uzunluğu  50cm</t>
  </si>
  <si>
    <t>Sprinkler Bağlantı Flexi ,FM onaylı,</t>
  </si>
  <si>
    <t>Bağlantı Çapı DN25 , Hortum uzunluğu  70cm</t>
  </si>
  <si>
    <t>POZ 01.01</t>
  </si>
  <si>
    <t>POZ 01.02</t>
  </si>
  <si>
    <t>GENLEŞME PARÇALARI( Kompansatörler) ( Ölçü: Ad)</t>
  </si>
  <si>
    <t>219-000</t>
  </si>
  <si>
    <t>Çift körüklü,açısal,yanal,eksenel hareketli genleşme parçası;</t>
  </si>
  <si>
    <t xml:space="preserve">Buhar ,kızgın su,akaryakıt devrelerindeidilatasyon geçişleri,sismik hareketlerin </t>
  </si>
  <si>
    <t>kompanzasyonunda kullanılmak üzere,çift körüklü açısal,yanal ve eksenel harketli,özel alaşımlı</t>
  </si>
  <si>
    <t>paslanmaz çelikten; flanşlı,kaynak boyunlu,mafsallı,limit çubuklu genleşme parçalarının temini,</t>
  </si>
  <si>
    <t>yerrine montajı ve çalışır halde teslimi PN16,eksenel 60mm,yanal 75mm hareketli.</t>
  </si>
  <si>
    <t>219-1409</t>
  </si>
  <si>
    <t>Ø 150 mm</t>
  </si>
  <si>
    <t>219-1400</t>
  </si>
  <si>
    <t>51.</t>
  </si>
  <si>
    <t>51.1.</t>
  </si>
  <si>
    <t>6..1.2.</t>
  </si>
  <si>
    <t>KAZAN DAİRESİ SİSTEMLERİ</t>
  </si>
  <si>
    <t>Mevcut  tüm cihazların bakımlarının yapılıp,devreye alınması. Eksik ve hatalı malzemeler ayrıca fiyatlandırılacaktır.</t>
  </si>
  <si>
    <t>ÖZEL IS-POZ.01</t>
  </si>
  <si>
    <t>Takım</t>
  </si>
  <si>
    <t>Kazan Dairesi Tüm Mekanik Sistemleri</t>
  </si>
  <si>
    <t>YANGIN POMPA İSTASYONU</t>
  </si>
  <si>
    <t>Yangın Pompa İstasyonu Tüm Mekanik Sistemleri</t>
  </si>
  <si>
    <t>2.2.7</t>
  </si>
  <si>
    <t xml:space="preserve">Sert pvc plastik pis su borusu dış çap ø 200-150/3,9 mm 
</t>
  </si>
  <si>
    <t>201-203</t>
  </si>
  <si>
    <t xml:space="preserve">Dikişli galvanizli çelik boru 1/2"  ø15 ortalama dış çap 21,3/2,65 mm  </t>
  </si>
  <si>
    <t>201-204</t>
  </si>
  <si>
    <t xml:space="preserve">Dikişli galvanizli çelik boru 3/4"  ø20 ortalama dış çap 21,3/2,65 mm  </t>
  </si>
  <si>
    <t>(1/2") ø 35,t=13 mm.kauçuk esaslı prefabrik boru izolesi</t>
  </si>
  <si>
    <t>241.407</t>
  </si>
  <si>
    <t>241.412</t>
  </si>
  <si>
    <t>(3/4") ø 35,t=13 mm.kauçuk esaslı prefabrik boru izolesi</t>
  </si>
  <si>
    <t xml:space="preserve">3/4" 25/3,5 0,230 (Anma Ölçüsü Çap/ Et kalınlığı (Ø mm) Yaklaşık Ağırlığı kg/m) </t>
  </si>
  <si>
    <t>PN 25 polipropilen borular,Cam elyaf takviyeli kompozit</t>
  </si>
  <si>
    <t xml:space="preserve">1" 32/4,4 0,380 (Anma Ölçüsü Çap/ Et kalınlığı (Ø mm) Yaklaşık Ağırlığı kg/m) </t>
  </si>
  <si>
    <t>PN 25 polipropilen borular, Cam elyaf takviyeli kompozit</t>
  </si>
  <si>
    <t xml:space="preserve">11/4" 40/5,5 0,607 (Anma Ölçüsü Çap/ Et kalınlığı (Ø mm) Yaklaşık Ağırlığı kg/m) </t>
  </si>
  <si>
    <t xml:space="preserve">11/2" 50/6,9 0,910 (Anma Ölçüsü Çap/ Et kalınlığı (Ø mm) Yaklaşık Ağırlığı kg/m) </t>
  </si>
  <si>
    <t xml:space="preserve">1/2" 20/2,8 0,230 (Anma Ölçüsü Çap/ Et kalınlığı (Ø mm) Yaklaşık Ağırlığı kg/m) </t>
  </si>
  <si>
    <t>204-3101/C</t>
  </si>
  <si>
    <t>3.3.17</t>
  </si>
  <si>
    <t>3.3.18</t>
  </si>
  <si>
    <t>Pirinç, preste imal edilmiş teflon, (P. T. F. E.) contalı, 15 Ø mm, 1/2"</t>
  </si>
  <si>
    <t>Pirinç, preste imal edilmiş teflon, (P. T. F. E.) contalı, 20Ø mm, 3/4"</t>
  </si>
  <si>
    <t>210-624</t>
  </si>
  <si>
    <t xml:space="preserve">Pis.tutucu,pn 16,(buhar+su için,pik döküm,y tipi) ø 50 mm, </t>
  </si>
  <si>
    <t>221-406</t>
  </si>
  <si>
    <t>103-103</t>
  </si>
  <si>
    <t>Su sayacı dn40 - 1 1/2''</t>
  </si>
  <si>
    <t>Su sayacı dn25 1''</t>
  </si>
  <si>
    <t>103-105</t>
  </si>
  <si>
    <t>Sıcak Su sayacı dn25 1''</t>
  </si>
  <si>
    <t>Sıcak Su sayacı dn40 - 1 1/2''</t>
  </si>
  <si>
    <t>103-203</t>
  </si>
  <si>
    <t>103-205</t>
  </si>
  <si>
    <t>221-403</t>
  </si>
  <si>
    <t xml:space="preserve">Pis.tutucu,pn 16,(buhar+su için,pik döküm,y tipi) ø 25mm, </t>
  </si>
  <si>
    <t>40 Ø mm Vidalı (1 1/4"), Basınç düşürücü vana, su için</t>
  </si>
  <si>
    <t>212-105</t>
  </si>
  <si>
    <t>212-103</t>
  </si>
  <si>
    <t>25Ø mm Vidalı (1 "), Basınç düşürücü vana, su için</t>
  </si>
  <si>
    <t>Hidrofor Grubu</t>
  </si>
  <si>
    <t>Su Arırma Sistemi</t>
  </si>
  <si>
    <t>45x55 cm tezgah altı veya üstü oval lavabo</t>
  </si>
  <si>
    <t>071-000</t>
  </si>
  <si>
    <t>Lavabonun derinliği en az 43 cm, en fazla 49 cm olmalıdır), LAVABOLAR (TS 605)</t>
  </si>
  <si>
    <t xml:space="preserve">Takriben 50x60 cm Bedensel Engelli Lavabo. </t>
  </si>
  <si>
    <t xml:space="preserve">Kendinden rezervuarlı alafranga Hela ve Tesisatı Bedensel engelli için, takriben 35x70 cm Ekstra kalite. </t>
  </si>
  <si>
    <t>Evye tek gözlü paslanmaz çelik takriben 50x60x22 cm</t>
  </si>
  <si>
    <t xml:space="preserve">Evye Bataryası TS EN 200 veya TSEN 817 ye uygun pirinç sifonlu, TS-EN 274-1-2-3 (Birinci sınıf), </t>
  </si>
  <si>
    <t>089-701</t>
  </si>
  <si>
    <t>089-1601</t>
  </si>
  <si>
    <t>Engelliler için katlanabilir  ,80cm yerden tutunma barı</t>
  </si>
  <si>
    <t>Engelliler için ,70-75 cmyerden tutunma barı</t>
  </si>
  <si>
    <t>091-1000</t>
  </si>
  <si>
    <t xml:space="preserve">Banyo süzgeci(pirinç kromajlı ızgaralı) 15x15 cm </t>
  </si>
  <si>
    <t>097-008</t>
  </si>
  <si>
    <t>071-128</t>
  </si>
  <si>
    <t>37x45 cm Konsollu Yarım Ayaklı Tk.</t>
  </si>
  <si>
    <t>4.4.16</t>
  </si>
  <si>
    <t>4.4.17</t>
  </si>
  <si>
    <t>4.4.18</t>
  </si>
  <si>
    <t>4.4.19</t>
  </si>
  <si>
    <t>4.4.20</t>
  </si>
  <si>
    <t>4.4.21</t>
  </si>
  <si>
    <t>4.4.22</t>
  </si>
  <si>
    <t>61.2.</t>
  </si>
  <si>
    <t>ÖZEL T-POZ.04</t>
  </si>
  <si>
    <t>MUTFAK DAVLUMBAZ YANGIN SÖNDÜRME SİSTEMİ: ( Ölçü:Tk.)</t>
  </si>
  <si>
    <t>Mutfak cihazları (ocak,fırın,yağlı kızartma,vb.)davlumbaz içi veya havalandırma kanalı içinde</t>
  </si>
  <si>
    <t>çıkan yangınınüzerine,sabit borulama tesisatı aracılığı ile,metallerde aşınmaya neden olmayacak düşük ph'lı yaş kimyasal söndürücü püskürterek,otomatik olarak söndüren mekanik düzenekli,yangın söndürme sisteminin,tüp,tüp kontrol vanası ve kafası,tüp sabitleme kelepçesi,hortumu,gergi teli,söndürücü memeleri,mekanik tahrik ünitesi,itici tahrik gaz tüpü,siyah çelik söndürücü borulaması,krom çelik ergiyen metalli sigorta teli koruma borulaması vb.dahil iş temini ve projesine ve teknik şartnamesine uygun olarak montajı.</t>
  </si>
  <si>
    <t>1023-000</t>
  </si>
  <si>
    <t>Algılama ve Tetikleme Sistemi:</t>
  </si>
  <si>
    <t>1023-101</t>
  </si>
  <si>
    <t>Söndürücü Sıvı,Tüpleri ve Tesisatı;  31-35 lt söndürücülü.</t>
  </si>
  <si>
    <t>1023-207</t>
  </si>
  <si>
    <t>1023-401</t>
  </si>
  <si>
    <t>Elektrikli tahrik mekanizması</t>
  </si>
  <si>
    <r>
      <t>GOFRAJLI KAPLAMA '</t>
    </r>
    <r>
      <rPr>
        <b/>
        <i/>
        <sz val="10"/>
        <color indexed="8"/>
        <rFont val="Arial"/>
        <family val="2"/>
      </rPr>
      <t xml:space="preserve">Toplam kalınlığı 300 mikron ve üzerinde olan 1 kat polimer ( pvc polyproplen,polyester vb.), 1.kat alüminyum folyo, 1 kat polyester filim kaplı elostomerik kauçuk köpüğü yalıtım levhası ile iç mekanlarda kanal yalıtımı: ( Ölçü  : m2 )     </t>
    </r>
    <r>
      <rPr>
        <sz val="10"/>
        <color indexed="8"/>
        <rFont val="Arial"/>
        <family val="2"/>
      </rPr>
      <t xml:space="preserve">                                                                                                                            </t>
    </r>
  </si>
  <si>
    <t>özellikte temini,yerine montajı ,çalışır halde teslimi. Tüm bağlantı kitleri ve digital termostat,</t>
  </si>
  <si>
    <t>malzeme ve montajı dahildir.</t>
  </si>
  <si>
    <t xml:space="preserve">  1.00 m2' ye kadar ( 1 m2 fiyatı )</t>
  </si>
  <si>
    <t xml:space="preserve">  1.50 m2' ye kadar ( 1 m2 fiyatı )</t>
  </si>
  <si>
    <t xml:space="preserve">   2.00 m2' ye kadar ( 1 m2 fiyatı )</t>
  </si>
  <si>
    <t>Kanat araları sabit dairesel şekilli Alüminyum anemostat (Ölçü:Ad)</t>
  </si>
  <si>
    <t>Üfleme Anemostat/Menfez damperi ( tek sıralı kanatlı)( Ölçü:Ad.)</t>
  </si>
  <si>
    <t>Toplayıcı menfez ( tek sıralı kanatlı)( Ölçü:Ad.)</t>
  </si>
  <si>
    <t>MENFEZLER( Ölçü:Ad.)</t>
  </si>
  <si>
    <t>GALVANİZ SACTAN FLANŞLI HAVA KANALLARI( Ölçü:m2.)</t>
  </si>
  <si>
    <t>Kenetli spiral yoluyla,galvanizli sacdan silindirik hava kanalı yapılması: ( Ölçü:m2.)</t>
  </si>
  <si>
    <t>Bükülebilir ( flexible) borudan hava kanalları:( Ölçü:m.)</t>
  </si>
  <si>
    <t>Yalıtımlı alüminyum bükülebilir ( flexible) borudan hava kanalları:( Ölçü:m.)</t>
  </si>
  <si>
    <t>Mutfak Davlumbaz Hattı Duman Atım Kanalı( Ölçü:m2.)</t>
  </si>
  <si>
    <t>Isıtma Kapasitesi 10 kw,Soğutma kapasitesi 10 kw</t>
  </si>
  <si>
    <t>Debisi m³/h: 15-20 m3/h , Basıncı mSS (15 -20), Parçalayıcı Bıçaklı Dalgıç Tip Pis Su Pompası ve panosu</t>
  </si>
  <si>
    <t>Toplu tip çekvalf dahildir.</t>
  </si>
  <si>
    <t>239-608/A</t>
  </si>
  <si>
    <r>
      <t xml:space="preserve">ISI POMPALARI ( Ölçü: Adet)    </t>
    </r>
    <r>
      <rPr>
        <b/>
        <i/>
        <sz val="12"/>
        <color indexed="10"/>
        <rFont val="Arial"/>
        <family val="2"/>
      </rPr>
      <t xml:space="preserve"> İŞVEREN TEMİNİ</t>
    </r>
  </si>
  <si>
    <t>YÜKLENİCİ 'ye aittir.</t>
  </si>
  <si>
    <r>
      <rPr>
        <b/>
        <sz val="10"/>
        <color indexed="10"/>
        <rFont val="Arial"/>
        <family val="2"/>
      </rPr>
      <t xml:space="preserve">NOT: </t>
    </r>
    <r>
      <rPr>
        <sz val="10"/>
        <rFont val="Arial"/>
        <family val="2"/>
      </rPr>
      <t>Cihazlar tk olarak İŞVEREN tarafından temin edilecektir.Montaj işleri ve işletmeye alma</t>
    </r>
  </si>
  <si>
    <t>Iısı pompası R407,R410A, gazları ile çalışan,ısıtmada ve soğutmada EN14511 performans</t>
  </si>
  <si>
    <t>İŞCİLİKLER</t>
  </si>
  <si>
    <t>Tesisat ustası</t>
  </si>
  <si>
    <t>sa</t>
  </si>
  <si>
    <t>Tseisat Usta Yardımcısı</t>
  </si>
  <si>
    <t>RADYAL JETFANLAR: (Ölçü:Ad.)</t>
  </si>
  <si>
    <t>305/2011/AB Yapı Malzemeleri Yönetmeliğine uygun.CE uygunluk belgeli.gücü3kw aşmayan.</t>
  </si>
  <si>
    <t>253-850</t>
  </si>
  <si>
    <t>253-852/A</t>
  </si>
  <si>
    <t>Ad.</t>
  </si>
  <si>
    <t>Mevcut otomasyon sistemine dahil olacak uygun malzemenin temini vce montaj işi.</t>
  </si>
  <si>
    <t>İtki kuvveti: 80N,Debi  8.500m3/h ( Tek Yön )</t>
  </si>
  <si>
    <t>İtki kuvveti: 50N,Debi  6.000m3/h ( Çift Yön )</t>
  </si>
  <si>
    <t>İtki kuvveti: 80N,Debi  8.500m3/h ( Çift Yön)</t>
  </si>
  <si>
    <t>253-851/A</t>
  </si>
  <si>
    <t>DUDULLU T.C. DOĞUŞ ÜNİVERSİTESİ</t>
  </si>
  <si>
    <t xml:space="preserve"> DUDULLU T.C. DOĞUŞ ÜNİVERSİTESİ -MEKANİK SIHHİ TESİSAT KEŞFİ </t>
  </si>
  <si>
    <t xml:space="preserve"> DUDULLU T.C. DOĞUŞ ÜNİVERSİTESİ- MEKANİK ISITMA &amp;  SOĞUTMA TESİSATI </t>
  </si>
  <si>
    <t xml:space="preserve"> DUDULLU  T.C. DOĞUŞ ÜNİVERSİTESİ-MEKANİK YANGIN TESİSATI KEŞİF ÖZETİ</t>
  </si>
  <si>
    <t xml:space="preserve"> DUDULLU T.C. DOĞUŞ ÜNİVERSİTESİ-MEKANİK HAVALANDIRMA TESİSATI KEŞİF ÖZETİ</t>
  </si>
  <si>
    <t>285-210-M</t>
  </si>
  <si>
    <t>285-2102-M</t>
  </si>
  <si>
    <t>285-2103-M</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</si>
</sst>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quot;TL&quot;_-;\-* #,##0.00\ &quot;TL&quot;_-;_-* &quot;-&quot;??\ &quot;TL&quot;_-;_-@_-"/>
    <numFmt numFmtId="173" formatCode="_-* #,##0.00\ _T_L_-;\-* #,##0.00\ _T_L_-;_-* &quot;-&quot;??\ _T_L_-;_-@_-"/>
    <numFmt numFmtId="174" formatCode="_-&quot;£&quot;* #,##0_-;\-&quot;£&quot;* #,##0_-;_-&quot;£&quot;* &quot;-&quot;_-;_-@_-"/>
    <numFmt numFmtId="175" formatCode="_-&quot;£&quot;* #,##0.00_-;\-&quot;£&quot;* #,##0.00_-;_-&quot;£&quot;* &quot;-&quot;??_-;_-@_-"/>
    <numFmt numFmtId="176" formatCode="_-* #,##0_-;\-* #,##0_-;_-* &quot;-&quot;??_-;_-@_-"/>
    <numFmt numFmtId="177" formatCode="#,##0.00\ &quot;TL&quot;"/>
    <numFmt numFmtId="178" formatCode="_-* #,##0.00\ &quot;YTL&quot;_-;\-* #,##0.00\ &quot;YTL&quot;_-;_-* &quot;-&quot;??\ &quot;YTL&quot;_-;_-@_-"/>
    <numFmt numFmtId="179" formatCode="#,##0.00\ \T\L"/>
    <numFmt numFmtId="180" formatCode="0.000"/>
    <numFmt numFmtId="181" formatCode="_-* #,##0.00\ _T_L_-;\-* #,##0.00\ _T_L_-;_-* \-??\ _T_L_-;_-@_-"/>
    <numFmt numFmtId="182" formatCode="General_)"/>
    <numFmt numFmtId="183" formatCode="#,##0\ [$KG];\-#,##0\ [$KG]"/>
    <numFmt numFmtId="184" formatCode="&quot;Evet&quot;;&quot;Evet&quot;;&quot;Hayır&quot;"/>
    <numFmt numFmtId="185" formatCode="&quot;Doğru&quot;;&quot;Doğru&quot;;&quot;Yanlış&quot;"/>
    <numFmt numFmtId="186" formatCode="&quot;Açık&quot;;&quot;Açık&quot;;&quot;Kapalı&quot;"/>
    <numFmt numFmtId="187" formatCode="[$¥€-2]\ #,##0.00_);[Red]\([$€-2]\ #,##0.00\)"/>
  </numFmts>
  <fonts count="79">
    <font>
      <sz val="10"/>
      <name val="Times New Roman"/>
      <family val="1"/>
    </font>
    <font>
      <b/>
      <sz val="10"/>
      <name val="Arial"/>
      <family val="0"/>
    </font>
    <font>
      <i/>
      <sz val="10"/>
      <name val="Arial"/>
      <family val="0"/>
    </font>
    <font>
      <b/>
      <i/>
      <sz val="10"/>
      <name val="Arial"/>
      <family val="0"/>
    </font>
    <font>
      <sz val="10"/>
      <name val="Arial"/>
      <family val="2"/>
    </font>
    <font>
      <u val="single"/>
      <sz val="10"/>
      <color indexed="12"/>
      <name val="Times New Roman"/>
      <family val="1"/>
    </font>
    <font>
      <u val="single"/>
      <sz val="10"/>
      <color indexed="36"/>
      <name val="Times New Roman"/>
      <family val="1"/>
    </font>
    <font>
      <sz val="9"/>
      <name val="Arial"/>
      <family val="2"/>
    </font>
    <font>
      <b/>
      <sz val="24"/>
      <name val="Arial"/>
      <family val="2"/>
    </font>
    <font>
      <sz val="24"/>
      <name val="Arial"/>
      <family val="2"/>
    </font>
    <font>
      <sz val="10"/>
      <name val="Univers Tur"/>
      <family val="0"/>
    </font>
    <font>
      <b/>
      <sz val="20"/>
      <name val="Arial"/>
      <family val="2"/>
    </font>
    <font>
      <sz val="12"/>
      <name val="Arial"/>
      <family val="2"/>
    </font>
    <font>
      <sz val="20"/>
      <name val="Arial"/>
      <family val="2"/>
    </font>
    <font>
      <b/>
      <sz val="12"/>
      <name val="Arial"/>
      <family val="2"/>
    </font>
    <font>
      <sz val="12"/>
      <name val="Courier"/>
      <family val="3"/>
    </font>
    <font>
      <i/>
      <sz val="11"/>
      <name val="Tahoma"/>
      <family val="2"/>
    </font>
    <font>
      <sz val="11"/>
      <name val="Monospac821 BT"/>
      <family val="3"/>
    </font>
    <font>
      <b/>
      <sz val="12"/>
      <name val="Tahoma"/>
      <family val="2"/>
    </font>
    <font>
      <b/>
      <sz val="12"/>
      <name val="Times New Roman"/>
      <family val="1"/>
    </font>
    <font>
      <b/>
      <sz val="16"/>
      <color indexed="8"/>
      <name val="Tahoma"/>
      <family val="2"/>
    </font>
    <font>
      <sz val="12"/>
      <name val="Times New Roman"/>
      <family val="1"/>
    </font>
    <font>
      <sz val="12"/>
      <name val="Tahoma"/>
      <family val="2"/>
    </font>
    <font>
      <sz val="12"/>
      <color indexed="8"/>
      <name val="Tahoma"/>
      <family val="2"/>
    </font>
    <font>
      <sz val="12"/>
      <color indexed="10"/>
      <name val="Arial"/>
      <family val="2"/>
    </font>
    <font>
      <b/>
      <sz val="15"/>
      <color indexed="57"/>
      <name val="Arial"/>
      <family val="2"/>
    </font>
    <font>
      <b/>
      <sz val="13"/>
      <color indexed="57"/>
      <name val="Arial"/>
      <family val="2"/>
    </font>
    <font>
      <b/>
      <sz val="11"/>
      <color indexed="57"/>
      <name val="Arial"/>
      <family val="2"/>
    </font>
    <font>
      <b/>
      <sz val="12"/>
      <color indexed="10"/>
      <name val="Arial"/>
      <family val="2"/>
    </font>
    <font>
      <sz val="12"/>
      <color indexed="19"/>
      <name val="Arial"/>
      <family val="2"/>
    </font>
    <font>
      <sz val="11"/>
      <color indexed="8"/>
      <name val="Calibri"/>
      <family val="2"/>
    </font>
    <font>
      <sz val="10"/>
      <name val="Arial Tur"/>
      <family val="2"/>
    </font>
    <font>
      <u val="single"/>
      <sz val="10"/>
      <color indexed="12"/>
      <name val="Arial"/>
      <family val="2"/>
    </font>
    <font>
      <sz val="10"/>
      <color indexed="8"/>
      <name val="Arial"/>
      <family val="2"/>
    </font>
    <font>
      <sz val="10"/>
      <name val="Tahoma"/>
      <family val="2"/>
    </font>
    <font>
      <sz val="10"/>
      <name val="Helv"/>
      <family val="0"/>
    </font>
    <font>
      <sz val="11"/>
      <name val="Tahoma"/>
      <family val="2"/>
    </font>
    <font>
      <sz val="11"/>
      <color indexed="63"/>
      <name val="Segoe UI"/>
      <family val="2"/>
    </font>
    <font>
      <b/>
      <sz val="14"/>
      <name val="Calibri"/>
      <family val="2"/>
    </font>
    <font>
      <vertAlign val="superscript"/>
      <sz val="10"/>
      <color indexed="8"/>
      <name val="Arial"/>
      <family val="2"/>
    </font>
    <font>
      <b/>
      <sz val="10"/>
      <color indexed="8"/>
      <name val="Arial"/>
      <family val="2"/>
    </font>
    <font>
      <sz val="10"/>
      <color indexed="63"/>
      <name val="Arial"/>
      <family val="2"/>
    </font>
    <font>
      <b/>
      <sz val="14"/>
      <name val="Arial"/>
      <family val="2"/>
    </font>
    <font>
      <b/>
      <i/>
      <sz val="12"/>
      <name val="Arial"/>
      <family val="2"/>
    </font>
    <font>
      <b/>
      <i/>
      <sz val="14"/>
      <name val="Arial"/>
      <family val="2"/>
    </font>
    <font>
      <sz val="14"/>
      <name val="Arial"/>
      <family val="2"/>
    </font>
    <font>
      <b/>
      <i/>
      <sz val="12"/>
      <color indexed="8"/>
      <name val="Arial"/>
      <family val="2"/>
    </font>
    <font>
      <b/>
      <sz val="10"/>
      <name val="Times New Roman"/>
      <family val="1"/>
    </font>
    <font>
      <b/>
      <i/>
      <sz val="11"/>
      <name val="Arial"/>
      <family val="2"/>
    </font>
    <font>
      <b/>
      <i/>
      <sz val="10"/>
      <color indexed="8"/>
      <name val="Arial"/>
      <family val="2"/>
    </font>
    <font>
      <b/>
      <i/>
      <sz val="11"/>
      <color indexed="8"/>
      <name val="Arial"/>
      <family val="2"/>
    </font>
    <font>
      <b/>
      <i/>
      <sz val="12"/>
      <color indexed="10"/>
      <name val="Arial"/>
      <family val="2"/>
    </font>
    <font>
      <b/>
      <sz val="10"/>
      <color indexed="10"/>
      <name val="Arial"/>
      <family val="2"/>
    </font>
    <font>
      <sz val="12"/>
      <color indexed="8"/>
      <name val="Arial"/>
      <family val="2"/>
    </font>
    <font>
      <sz val="12"/>
      <color indexed="9"/>
      <name val="Arial"/>
      <family val="2"/>
    </font>
    <font>
      <i/>
      <sz val="12"/>
      <color indexed="23"/>
      <name val="Arial"/>
      <family val="2"/>
    </font>
    <font>
      <sz val="18"/>
      <color indexed="57"/>
      <name val="Calibri Light"/>
      <family val="2"/>
    </font>
    <font>
      <b/>
      <sz val="12"/>
      <color indexed="63"/>
      <name val="Arial"/>
      <family val="2"/>
    </font>
    <font>
      <sz val="12"/>
      <color indexed="62"/>
      <name val="Arial"/>
      <family val="2"/>
    </font>
    <font>
      <b/>
      <sz val="12"/>
      <color indexed="9"/>
      <name val="Arial"/>
      <family val="2"/>
    </font>
    <font>
      <sz val="12"/>
      <color indexed="17"/>
      <name val="Arial"/>
      <family val="2"/>
    </font>
    <font>
      <u val="single"/>
      <sz val="10"/>
      <color indexed="30"/>
      <name val="Arial Tur"/>
      <family val="0"/>
    </font>
    <font>
      <sz val="12"/>
      <color indexed="20"/>
      <name val="Arial"/>
      <family val="2"/>
    </font>
    <font>
      <sz val="11"/>
      <color indexed="19"/>
      <name val="Calibri"/>
      <family val="2"/>
    </font>
    <font>
      <b/>
      <sz val="12"/>
      <color indexed="8"/>
      <name val="Arial"/>
      <family val="2"/>
    </font>
    <font>
      <sz val="12"/>
      <color theme="1"/>
      <name val="Arial"/>
      <family val="2"/>
    </font>
    <font>
      <sz val="12"/>
      <color theme="0"/>
      <name val="Arial"/>
      <family val="2"/>
    </font>
    <font>
      <i/>
      <sz val="12"/>
      <color rgb="FF7F7F7F"/>
      <name val="Arial"/>
      <family val="2"/>
    </font>
    <font>
      <b/>
      <sz val="12"/>
      <color rgb="FF3F3F3F"/>
      <name val="Arial"/>
      <family val="2"/>
    </font>
    <font>
      <sz val="12"/>
      <color rgb="FF3F3F76"/>
      <name val="Arial"/>
      <family val="2"/>
    </font>
    <font>
      <b/>
      <sz val="12"/>
      <color theme="0"/>
      <name val="Arial"/>
      <family val="2"/>
    </font>
    <font>
      <sz val="12"/>
      <color rgb="FF006100"/>
      <name val="Arial"/>
      <family val="2"/>
    </font>
    <font>
      <u val="single"/>
      <sz val="10"/>
      <color theme="10"/>
      <name val="Arial Tur"/>
      <family val="0"/>
    </font>
    <font>
      <sz val="12"/>
      <color rgb="FF9C0006"/>
      <name val="Arial"/>
      <family val="2"/>
    </font>
    <font>
      <sz val="11"/>
      <color theme="1"/>
      <name val="Calibri"/>
      <family val="2"/>
    </font>
    <font>
      <sz val="10"/>
      <color theme="1"/>
      <name val="Arial"/>
      <family val="2"/>
    </font>
    <font>
      <b/>
      <sz val="12"/>
      <color theme="1"/>
      <name val="Arial"/>
      <family val="2"/>
    </font>
    <font>
      <sz val="12"/>
      <color rgb="FFFF0000"/>
      <name val="Arial"/>
      <family val="2"/>
    </font>
    <font>
      <sz val="10"/>
      <color rgb="FF333333"/>
      <name val="Arial"/>
      <family val="2"/>
    </font>
  </fonts>
  <fills count="32">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theme="7" tint="0.7999799847602844"/>
        <bgColor indexed="64"/>
      </patternFill>
    </fill>
    <fill>
      <patternFill patternType="solid">
        <fgColor indexed="27"/>
        <bgColor indexed="64"/>
      </patternFill>
    </fill>
    <fill>
      <patternFill patternType="solid">
        <fgColor theme="4" tint="0.5999900102615356"/>
        <bgColor indexed="64"/>
      </patternFill>
    </fill>
    <fill>
      <patternFill patternType="solid">
        <fgColor indexed="29"/>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indexed="46"/>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indexed="10"/>
        <bgColor indexed="64"/>
      </patternFill>
    </fill>
    <fill>
      <patternFill patternType="solid">
        <fgColor theme="6"/>
        <bgColor indexed="64"/>
      </patternFill>
    </fill>
    <fill>
      <patternFill patternType="solid">
        <fgColor indexed="13"/>
        <bgColor indexed="64"/>
      </patternFill>
    </fill>
    <fill>
      <patternFill patternType="solid">
        <fgColor indexed="56"/>
        <bgColor indexed="64"/>
      </patternFill>
    </fill>
    <fill>
      <patternFill patternType="solid">
        <fgColor theme="5" tint="0.7999799847602844"/>
        <bgColor indexed="64"/>
      </patternFill>
    </fill>
    <fill>
      <patternFill patternType="solid">
        <fgColor theme="0"/>
        <bgColor indexed="64"/>
      </patternFill>
    </fill>
    <fill>
      <patternFill patternType="solid">
        <fgColor theme="2" tint="-0.09996999800205231"/>
        <bgColor indexed="64"/>
      </patternFill>
    </fill>
    <fill>
      <patternFill patternType="solid">
        <fgColor theme="5" tint="0.5999900102615356"/>
        <bgColor indexed="64"/>
      </patternFill>
    </fill>
    <fill>
      <patternFill patternType="solid">
        <fgColor theme="0" tint="-0.24997000396251678"/>
        <bgColor indexed="64"/>
      </patternFill>
    </fill>
    <fill>
      <patternFill patternType="solid">
        <fgColor rgb="FFFFFF00"/>
        <bgColor indexed="64"/>
      </patternFill>
    </fill>
  </fills>
  <borders count="93">
    <border>
      <left/>
      <right/>
      <top/>
      <bottom/>
      <diagonal/>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color indexed="63"/>
      </right>
      <top style="hair"/>
      <bottom style="hair"/>
    </border>
    <border>
      <left style="thick"/>
      <right style="thin"/>
      <top style="hair"/>
      <bottom style="hair"/>
    </border>
    <border>
      <left style="thin"/>
      <right style="thin"/>
      <top>
        <color indexed="63"/>
      </top>
      <bottom>
        <color indexed="63"/>
      </bottom>
    </border>
    <border>
      <left style="thick"/>
      <right style="thin"/>
      <top/>
      <bottom>
        <color indexed="63"/>
      </bottom>
    </border>
    <border>
      <left style="thick"/>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ck"/>
      <top style="medium"/>
      <bottom style="thin"/>
    </border>
    <border>
      <left style="thick"/>
      <right style="thin"/>
      <top>
        <color indexed="63"/>
      </top>
      <bottom style="hair"/>
    </border>
    <border>
      <left style="thin"/>
      <right style="medium"/>
      <top/>
      <bottom style="hair"/>
    </border>
    <border>
      <left style="thin"/>
      <right style="thin"/>
      <top style="hair"/>
      <bottom>
        <color indexed="63"/>
      </bottom>
    </border>
    <border>
      <left style="thin"/>
      <right>
        <color indexed="63"/>
      </right>
      <top>
        <color indexed="63"/>
      </top>
      <bottom style="hair"/>
    </border>
    <border>
      <left style="thin"/>
      <right style="medium"/>
      <top style="hair"/>
      <bottom style="hair"/>
    </border>
    <border>
      <left style="medium"/>
      <right style="hair"/>
      <top style="hair"/>
      <bottom style="thick"/>
    </border>
    <border>
      <left style="hair"/>
      <right style="hair"/>
      <top style="hair"/>
      <bottom style="thick"/>
    </border>
    <border>
      <left style="hair"/>
      <right style="thick"/>
      <top style="hair"/>
      <bottom style="thick"/>
    </border>
    <border>
      <left style="thick"/>
      <right style="thin"/>
      <top style="thin"/>
      <bottom style="thick"/>
    </border>
    <border>
      <left style="thin"/>
      <right style="thin"/>
      <top style="thin"/>
      <bottom style="thick"/>
    </border>
    <border>
      <left style="medium"/>
      <right style="hair"/>
      <top style="thin"/>
      <bottom style="thick"/>
    </border>
    <border>
      <left style="thin"/>
      <right style="thin"/>
      <top>
        <color indexed="63"/>
      </top>
      <bottom style="thick"/>
    </border>
    <border>
      <left style="medium"/>
      <right style="hair"/>
      <top>
        <color indexed="63"/>
      </top>
      <bottom style="thick"/>
    </border>
    <border>
      <left style="hair"/>
      <right style="thick"/>
      <top>
        <color indexed="63"/>
      </top>
      <bottom style="thick"/>
    </border>
    <border>
      <left>
        <color indexed="63"/>
      </left>
      <right>
        <color indexed="63"/>
      </right>
      <top style="hair"/>
      <bottom style="hair"/>
    </border>
    <border>
      <left>
        <color indexed="63"/>
      </left>
      <right>
        <color indexed="63"/>
      </right>
      <top/>
      <bottom style="hair"/>
    </border>
    <border>
      <left>
        <color indexed="63"/>
      </left>
      <right>
        <color indexed="63"/>
      </right>
      <top style="hair"/>
      <bottom>
        <color indexed="63"/>
      </bottom>
    </border>
    <border>
      <left style="thin"/>
      <right style="thick"/>
      <top style="hair"/>
      <bottom style="hair"/>
    </border>
    <border>
      <left style="thin"/>
      <right>
        <color indexed="63"/>
      </right>
      <top style="medium"/>
      <bottom style="thin"/>
    </border>
    <border>
      <left>
        <color indexed="63"/>
      </left>
      <right>
        <color indexed="63"/>
      </right>
      <top>
        <color indexed="63"/>
      </top>
      <bottom style="thick"/>
    </border>
    <border>
      <left style="medium"/>
      <right style="thin"/>
      <top style="hair"/>
      <bottom style="hair"/>
    </border>
    <border>
      <left style="thin"/>
      <right style="thin"/>
      <top>
        <color indexed="63"/>
      </top>
      <bottom style="hair"/>
    </border>
    <border>
      <left style="hair"/>
      <right style="hair"/>
      <top>
        <color indexed="63"/>
      </top>
      <bottom style="thick"/>
    </border>
    <border>
      <left style="hair"/>
      <right style="thick"/>
      <top style="thin"/>
      <bottom style="thick"/>
    </border>
    <border>
      <left style="hair"/>
      <right style="hair"/>
      <top style="thin"/>
      <bottom style="thick"/>
    </border>
    <border>
      <left style="thick"/>
      <right>
        <color indexed="63"/>
      </right>
      <top style="hair"/>
      <bottom style="hair"/>
    </border>
    <border>
      <left style="thick"/>
      <right>
        <color indexed="63"/>
      </right>
      <top>
        <color indexed="63"/>
      </top>
      <bottom style="thick"/>
    </border>
    <border>
      <left>
        <color indexed="63"/>
      </left>
      <right style="medium"/>
      <top style="hair"/>
      <bottom style="hair"/>
    </border>
    <border>
      <left style="thin"/>
      <right style="thick"/>
      <top>
        <color indexed="63"/>
      </top>
      <bottom style="hair"/>
    </border>
    <border>
      <left style="medium"/>
      <right style="thin"/>
      <top>
        <color indexed="63"/>
      </top>
      <bottom>
        <color indexed="63"/>
      </bottom>
    </border>
    <border>
      <left style="thin"/>
      <right style="thick"/>
      <top>
        <color indexed="63"/>
      </top>
      <bottom>
        <color indexed="63"/>
      </bottom>
    </border>
    <border>
      <left style="thin"/>
      <right style="thin"/>
      <top style="thin"/>
      <bottom>
        <color indexed="63"/>
      </bottom>
    </border>
    <border>
      <left style="thick"/>
      <right>
        <color indexed="63"/>
      </right>
      <top style="hair"/>
      <bottom>
        <color indexed="63"/>
      </bottom>
    </border>
    <border>
      <left style="thick"/>
      <right>
        <color indexed="63"/>
      </right>
      <top>
        <color indexed="63"/>
      </top>
      <bottom style="hair"/>
    </border>
    <border>
      <left style="medium"/>
      <right>
        <color indexed="63"/>
      </right>
      <top style="hair"/>
      <bottom style="hair"/>
    </border>
    <border>
      <left style="thin"/>
      <right style="medium"/>
      <top style="thin"/>
      <bottom>
        <color indexed="63"/>
      </bottom>
    </border>
    <border>
      <left style="double"/>
      <right style="thin"/>
      <top style="thin"/>
      <bottom style="thin"/>
    </border>
    <border>
      <left style="thin"/>
      <right style="double"/>
      <top style="thin"/>
      <bottom style="thin"/>
    </border>
    <border>
      <left style="thin"/>
      <right style="double"/>
      <top style="thin"/>
      <bottom style="double"/>
    </border>
    <border>
      <left style="thin"/>
      <right>
        <color indexed="63"/>
      </right>
      <top style="hair"/>
      <bottom>
        <color indexed="63"/>
      </bottom>
    </border>
    <border>
      <left style="thin"/>
      <right>
        <color indexed="63"/>
      </right>
      <top>
        <color indexed="63"/>
      </top>
      <bottom>
        <color indexed="63"/>
      </bottom>
    </border>
    <border>
      <left style="medium"/>
      <right style="thin"/>
      <top>
        <color indexed="63"/>
      </top>
      <bottom style="hair"/>
    </border>
    <border>
      <left style="thin"/>
      <right style="medium"/>
      <top/>
      <bottom>
        <color indexed="63"/>
      </bottom>
    </border>
    <border>
      <left style="thin"/>
      <right style="thin"/>
      <top style="thin"/>
      <bottom style="hair"/>
    </border>
    <border>
      <left style="medium"/>
      <right style="thin"/>
      <top style="hair"/>
      <bottom>
        <color indexed="63"/>
      </bottom>
    </border>
    <border>
      <left style="thick"/>
      <right style="thin"/>
      <top style="hair"/>
      <bottom>
        <color indexed="63"/>
      </bottom>
    </border>
    <border>
      <left style="thin"/>
      <right style="medium"/>
      <top style="hair"/>
      <bottom>
        <color indexed="63"/>
      </bottom>
    </border>
    <border>
      <left>
        <color indexed="63"/>
      </left>
      <right style="thick"/>
      <top style="hair"/>
      <bottom style="hair"/>
    </border>
    <border>
      <left style="medium"/>
      <right>
        <color indexed="63"/>
      </right>
      <top>
        <color indexed="63"/>
      </top>
      <bottom style="hair"/>
    </border>
    <border>
      <left>
        <color indexed="63"/>
      </left>
      <right style="thick"/>
      <top>
        <color indexed="63"/>
      </top>
      <bottom style="hair"/>
    </border>
    <border>
      <left style="medium"/>
      <right>
        <color indexed="63"/>
      </right>
      <top style="hair"/>
      <bottom>
        <color indexed="63"/>
      </bottom>
    </border>
    <border>
      <left>
        <color indexed="63"/>
      </left>
      <right style="thick"/>
      <top style="hair"/>
      <bottom>
        <color indexed="63"/>
      </bottom>
    </border>
    <border>
      <left>
        <color indexed="63"/>
      </left>
      <right style="thick"/>
      <top>
        <color indexed="63"/>
      </top>
      <bottom>
        <color indexed="63"/>
      </bottom>
    </border>
    <border>
      <left style="medium"/>
      <right>
        <color indexed="63"/>
      </right>
      <top>
        <color indexed="63"/>
      </top>
      <bottom>
        <color indexed="63"/>
      </bottom>
    </border>
    <border>
      <left style="thin"/>
      <right style="thin"/>
      <top>
        <color indexed="63"/>
      </top>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thin"/>
      <top style="thin"/>
      <bottom style="double"/>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hair"/>
      <bottom style="thick"/>
    </border>
    <border>
      <left>
        <color indexed="63"/>
      </left>
      <right>
        <color indexed="63"/>
      </right>
      <top style="hair"/>
      <bottom style="thick"/>
    </border>
    <border>
      <left>
        <color indexed="63"/>
      </left>
      <right style="medium"/>
      <top style="hair"/>
      <bottom style="thick"/>
    </border>
    <border>
      <left style="thin"/>
      <right style="thick"/>
      <top style="hair"/>
      <bottom>
        <color indexed="63"/>
      </bottom>
    </border>
  </borders>
  <cellStyleXfs count="1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2"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4"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6"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2" borderId="0" applyNumberFormat="0" applyBorder="0" applyAlignment="0" applyProtection="0"/>
    <xf numFmtId="0" fontId="66" fillId="14" borderId="0" applyNumberFormat="0" applyBorder="0" applyAlignment="0" applyProtection="0"/>
    <xf numFmtId="0" fontId="67" fillId="0" borderId="0" applyNumberFormat="0" applyFill="0" applyBorder="0" applyAlignment="0" applyProtection="0"/>
    <xf numFmtId="0" fontId="56"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1" fontId="31" fillId="0" borderId="0" applyFill="0" applyBorder="0" applyAlignment="0" applyProtection="0"/>
    <xf numFmtId="181" fontId="31" fillId="0" borderId="0" applyFill="0" applyBorder="0" applyAlignment="0" applyProtection="0"/>
    <xf numFmtId="172" fontId="4" fillId="0" borderId="0" applyFill="0" applyBorder="0" applyAlignment="0" applyProtection="0"/>
    <xf numFmtId="0" fontId="68" fillId="15" borderId="5" applyNumberFormat="0" applyAlignment="0" applyProtection="0"/>
    <xf numFmtId="0" fontId="4" fillId="0" borderId="0">
      <alignment/>
      <protection/>
    </xf>
    <xf numFmtId="0" fontId="4" fillId="0" borderId="0">
      <alignment/>
      <protection/>
    </xf>
    <xf numFmtId="0" fontId="4" fillId="0" borderId="0">
      <alignment/>
      <protection/>
    </xf>
    <xf numFmtId="0" fontId="69" fillId="16" borderId="6" applyNumberFormat="0" applyAlignment="0" applyProtection="0"/>
    <xf numFmtId="0" fontId="28" fillId="15" borderId="6" applyNumberFormat="0" applyAlignment="0" applyProtection="0"/>
    <xf numFmtId="0" fontId="70" fillId="17" borderId="7" applyNumberFormat="0" applyAlignment="0" applyProtection="0"/>
    <xf numFmtId="0" fontId="71" fillId="6"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18" borderId="0" applyNumberFormat="0" applyBorder="0" applyAlignment="0" applyProtection="0"/>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30" fillId="0" borderId="0">
      <alignment/>
      <protection/>
    </xf>
    <xf numFmtId="0" fontId="74" fillId="0" borderId="0">
      <alignment/>
      <protection/>
    </xf>
    <xf numFmtId="0" fontId="4" fillId="0" borderId="0">
      <alignment/>
      <protection/>
    </xf>
    <xf numFmtId="0" fontId="31" fillId="0" borderId="0">
      <alignment/>
      <protection/>
    </xf>
    <xf numFmtId="0" fontId="4" fillId="0" borderId="0">
      <alignment/>
      <protection/>
    </xf>
    <xf numFmtId="0" fontId="74" fillId="0" borderId="0">
      <alignment/>
      <protection/>
    </xf>
    <xf numFmtId="0" fontId="31" fillId="0" borderId="0">
      <alignment/>
      <protection/>
    </xf>
    <xf numFmtId="0" fontId="4" fillId="0" borderId="0">
      <alignment/>
      <protection/>
    </xf>
    <xf numFmtId="0" fontId="4" fillId="0" borderId="0">
      <alignment/>
      <protection/>
    </xf>
    <xf numFmtId="0" fontId="31" fillId="0" borderId="0">
      <alignment/>
      <protection/>
    </xf>
    <xf numFmtId="0" fontId="31" fillId="0" borderId="0">
      <alignment/>
      <protection/>
    </xf>
    <xf numFmtId="183" fontId="31" fillId="0" borderId="0">
      <alignment/>
      <protection/>
    </xf>
    <xf numFmtId="0" fontId="74" fillId="0" borderId="0">
      <alignment/>
      <protection/>
    </xf>
    <xf numFmtId="0" fontId="74" fillId="0" borderId="0">
      <alignment/>
      <protection/>
    </xf>
    <xf numFmtId="0" fontId="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4" fillId="0" borderId="0">
      <alignment/>
      <protection/>
    </xf>
    <xf numFmtId="0" fontId="12" fillId="0" borderId="0">
      <alignment/>
      <protection/>
    </xf>
    <xf numFmtId="0" fontId="75" fillId="0" borderId="0">
      <alignment/>
      <protection/>
    </xf>
    <xf numFmtId="0" fontId="30" fillId="0" borderId="0">
      <alignment/>
      <protection/>
    </xf>
    <xf numFmtId="0" fontId="30" fillId="0" borderId="0">
      <alignment/>
      <protection/>
    </xf>
    <xf numFmtId="0" fontId="30" fillId="0" borderId="0">
      <alignment/>
      <protection/>
    </xf>
    <xf numFmtId="0" fontId="74" fillId="0" borderId="0">
      <alignment/>
      <protection/>
    </xf>
    <xf numFmtId="0" fontId="31" fillId="0" borderId="0">
      <alignment/>
      <protection/>
    </xf>
    <xf numFmtId="0" fontId="74" fillId="0" borderId="0">
      <alignment/>
      <protection/>
    </xf>
    <xf numFmtId="0" fontId="31" fillId="0" borderId="0">
      <alignment/>
      <protection/>
    </xf>
    <xf numFmtId="0" fontId="3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15" fillId="0" borderId="0">
      <alignment/>
      <protection/>
    </xf>
    <xf numFmtId="0" fontId="15" fillId="0" borderId="0">
      <alignment/>
      <protection/>
    </xf>
    <xf numFmtId="0" fontId="4" fillId="0" borderId="0">
      <alignment/>
      <protection/>
    </xf>
    <xf numFmtId="0" fontId="4" fillId="0" borderId="0">
      <alignment/>
      <protection/>
    </xf>
    <xf numFmtId="0" fontId="0" fillId="19" borderId="8" applyNumberFormat="0" applyFont="0" applyAlignment="0" applyProtection="0"/>
    <xf numFmtId="0" fontId="29" fillId="20" borderId="0" applyNumberFormat="0" applyBorder="0" applyAlignment="0" applyProtection="0"/>
    <xf numFmtId="0" fontId="63" fillId="20" borderId="0" applyNumberFormat="0" applyBorder="0" applyAlignment="0" applyProtection="0"/>
    <xf numFmtId="175" fontId="4" fillId="0" borderId="0" applyFont="0" applyFill="0" applyBorder="0" applyAlignment="0" applyProtection="0"/>
    <xf numFmtId="174" fontId="4" fillId="0" borderId="0" applyFont="0" applyFill="0" applyBorder="0" applyAlignment="0" applyProtection="0"/>
    <xf numFmtId="172" fontId="4" fillId="0" borderId="0" applyFill="0" applyBorder="0" applyAlignment="0" applyProtection="0"/>
    <xf numFmtId="178" fontId="10" fillId="0" borderId="0" applyFont="0" applyFill="0" applyBorder="0" applyAlignment="0" applyProtection="0"/>
    <xf numFmtId="9" fontId="31" fillId="0" borderId="0" applyFont="0" applyFill="0" applyBorder="0" applyAlignment="0" applyProtection="0"/>
    <xf numFmtId="0" fontId="35" fillId="0" borderId="0">
      <alignment/>
      <protection/>
    </xf>
    <xf numFmtId="0" fontId="76" fillId="0" borderId="9" applyNumberFormat="0" applyFill="0" applyAlignment="0" applyProtection="0"/>
    <xf numFmtId="0" fontId="77" fillId="0" borderId="0" applyNumberForma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81" fontId="31" fillId="0" borderId="0" applyFill="0" applyBorder="0" applyAlignment="0" applyProtection="0"/>
    <xf numFmtId="43" fontId="30" fillId="0" borderId="0" applyFont="0" applyFill="0" applyBorder="0" applyAlignment="0" applyProtection="0"/>
    <xf numFmtId="171" fontId="30" fillId="0" borderId="0" applyFont="0" applyFill="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14" borderId="0" applyNumberFormat="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4" fillId="0" borderId="0" applyFont="0" applyFill="0" applyBorder="0" applyAlignment="0" applyProtection="0"/>
  </cellStyleXfs>
  <cellXfs count="532">
    <xf numFmtId="0" fontId="0" fillId="0" borderId="0" xfId="0" applyAlignment="1">
      <alignment/>
    </xf>
    <xf numFmtId="0" fontId="4" fillId="0" borderId="10" xfId="0" applyFont="1" applyFill="1" applyBorder="1" applyAlignment="1">
      <alignment/>
    </xf>
    <xf numFmtId="0" fontId="4" fillId="0" borderId="10" xfId="0" applyFont="1" applyBorder="1" applyAlignment="1">
      <alignment/>
    </xf>
    <xf numFmtId="0" fontId="4"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7" fillId="0" borderId="10" xfId="0" applyFont="1" applyFill="1" applyBorder="1" applyAlignment="1">
      <alignment/>
    </xf>
    <xf numFmtId="0" fontId="9" fillId="0" borderId="0" xfId="0" applyFont="1" applyFill="1" applyAlignment="1">
      <alignment/>
    </xf>
    <xf numFmtId="49" fontId="11" fillId="0" borderId="11" xfId="125" applyNumberFormat="1" applyFont="1" applyFill="1" applyBorder="1" applyAlignment="1">
      <alignment horizontal="center" vertical="center"/>
      <protection/>
    </xf>
    <xf numFmtId="0" fontId="12" fillId="0" borderId="0" xfId="0" applyFont="1" applyFill="1" applyAlignment="1">
      <alignment/>
    </xf>
    <xf numFmtId="49" fontId="13" fillId="0" borderId="11" xfId="125" applyNumberFormat="1" applyFont="1" applyFill="1" applyBorder="1" applyAlignment="1">
      <alignment vertical="center" wrapText="1"/>
      <protection/>
    </xf>
    <xf numFmtId="0" fontId="14" fillId="0" borderId="0" xfId="0" applyFont="1" applyFill="1" applyAlignment="1">
      <alignment/>
    </xf>
    <xf numFmtId="0" fontId="13" fillId="0" borderId="0" xfId="0" applyFont="1" applyFill="1" applyBorder="1" applyAlignment="1">
      <alignment/>
    </xf>
    <xf numFmtId="0" fontId="11" fillId="0" borderId="0" xfId="124" applyFont="1" applyFill="1" applyBorder="1">
      <alignment/>
      <protection/>
    </xf>
    <xf numFmtId="177" fontId="11" fillId="0" borderId="0" xfId="0" applyNumberFormat="1" applyFont="1" applyFill="1" applyBorder="1" applyAlignment="1" quotePrefix="1">
      <alignment horizontal="center"/>
    </xf>
    <xf numFmtId="0" fontId="13" fillId="0" borderId="0" xfId="124" applyFont="1" applyFill="1" applyBorder="1">
      <alignment/>
      <protection/>
    </xf>
    <xf numFmtId="177" fontId="11" fillId="0" borderId="0" xfId="0" applyNumberFormat="1" applyFont="1" applyFill="1" applyBorder="1" applyAlignment="1">
      <alignment horizontal="center"/>
    </xf>
    <xf numFmtId="0" fontId="13" fillId="0" borderId="0" xfId="0" applyFont="1" applyFill="1" applyAlignment="1">
      <alignment/>
    </xf>
    <xf numFmtId="177" fontId="13" fillId="0" borderId="0" xfId="0" applyNumberFormat="1" applyFont="1" applyFill="1" applyAlignment="1">
      <alignment horizontal="center"/>
    </xf>
    <xf numFmtId="177" fontId="7" fillId="0" borderId="0" xfId="0" applyNumberFormat="1" applyFont="1" applyFill="1" applyBorder="1" applyAlignment="1">
      <alignment/>
    </xf>
    <xf numFmtId="0" fontId="4" fillId="0" borderId="12" xfId="0" applyFont="1" applyBorder="1" applyAlignment="1">
      <alignment/>
    </xf>
    <xf numFmtId="0" fontId="7" fillId="0" borderId="13" xfId="0" applyFont="1" applyFill="1" applyBorder="1" applyAlignment="1">
      <alignment/>
    </xf>
    <xf numFmtId="0" fontId="16" fillId="0" borderId="0" xfId="122" applyFont="1" applyFill="1" applyProtection="1">
      <alignment/>
      <protection/>
    </xf>
    <xf numFmtId="0" fontId="17" fillId="0" borderId="0" xfId="122" applyFont="1" applyFill="1" applyProtection="1">
      <alignment/>
      <protection/>
    </xf>
    <xf numFmtId="0" fontId="16" fillId="0" borderId="0" xfId="122" applyFont="1" applyFill="1" applyAlignment="1" applyProtection="1">
      <alignment vertical="center"/>
      <protection/>
    </xf>
    <xf numFmtId="0" fontId="23" fillId="0" borderId="14" xfId="122" applyFont="1" applyFill="1" applyBorder="1" applyProtection="1" quotePrefix="1">
      <alignment/>
      <protection/>
    </xf>
    <xf numFmtId="0" fontId="37" fillId="0" borderId="0" xfId="0" applyFont="1" applyAlignment="1">
      <alignment/>
    </xf>
    <xf numFmtId="0" fontId="12" fillId="0" borderId="0" xfId="0" applyFont="1" applyFill="1" applyBorder="1" applyAlignment="1">
      <alignment/>
    </xf>
    <xf numFmtId="0" fontId="2" fillId="0" borderId="10" xfId="106" applyFont="1" applyFill="1" applyBorder="1" applyAlignment="1">
      <alignment vertical="center" wrapText="1"/>
      <protection/>
    </xf>
    <xf numFmtId="1" fontId="7" fillId="0" borderId="0" xfId="0" applyNumberFormat="1" applyFont="1" applyFill="1" applyBorder="1" applyAlignment="1">
      <alignment horizontal="center"/>
    </xf>
    <xf numFmtId="1" fontId="21" fillId="0" borderId="15" xfId="122" applyNumberFormat="1" applyFont="1" applyFill="1" applyBorder="1" applyAlignment="1" applyProtection="1">
      <alignment horizontal="center"/>
      <protection/>
    </xf>
    <xf numFmtId="49" fontId="2" fillId="0" borderId="15" xfId="134" applyNumberFormat="1" applyFont="1" applyFill="1" applyBorder="1" applyAlignment="1">
      <alignment horizontal="center" vertical="center"/>
      <protection/>
    </xf>
    <xf numFmtId="49" fontId="2" fillId="0" borderId="13" xfId="134" applyNumberFormat="1" applyFont="1" applyFill="1" applyBorder="1" applyAlignment="1">
      <alignment horizontal="center" vertical="center"/>
      <protection/>
    </xf>
    <xf numFmtId="0" fontId="2" fillId="0" borderId="10" xfId="106" applyFont="1" applyFill="1" applyBorder="1" applyAlignment="1">
      <alignment horizontal="center" vertical="center"/>
      <protection/>
    </xf>
    <xf numFmtId="0" fontId="2" fillId="0" borderId="12" xfId="68" applyFont="1" applyBorder="1" applyAlignment="1">
      <alignment horizontal="center" vertical="center" wrapText="1"/>
      <protection/>
    </xf>
    <xf numFmtId="0" fontId="2" fillId="0" borderId="10" xfId="68" applyFont="1" applyBorder="1" applyAlignment="1">
      <alignment horizontal="center" vertical="center" wrapText="1"/>
      <protection/>
    </xf>
    <xf numFmtId="3" fontId="2" fillId="0" borderId="12" xfId="68" applyNumberFormat="1" applyFont="1" applyBorder="1" applyAlignment="1">
      <alignment horizontal="center" vertical="center" wrapText="1"/>
      <protection/>
    </xf>
    <xf numFmtId="49" fontId="2" fillId="0" borderId="12" xfId="134" applyNumberFormat="1" applyFont="1" applyFill="1" applyBorder="1" applyAlignment="1">
      <alignment horizontal="center" vertical="center" wrapText="1"/>
      <protection/>
    </xf>
    <xf numFmtId="0" fontId="4" fillId="0" borderId="10" xfId="106" applyFont="1" applyFill="1" applyBorder="1" applyAlignment="1">
      <alignment vertical="center" wrapText="1"/>
      <protection/>
    </xf>
    <xf numFmtId="0" fontId="4" fillId="0" borderId="10" xfId="48" applyFont="1" applyFill="1" applyBorder="1" applyAlignment="1">
      <alignment vertical="center" wrapText="1"/>
      <protection/>
    </xf>
    <xf numFmtId="49" fontId="4" fillId="15" borderId="10" xfId="68" applyNumberFormat="1" applyFont="1" applyFill="1" applyBorder="1" applyAlignment="1">
      <alignment horizontal="left" vertical="center" wrapText="1"/>
      <protection/>
    </xf>
    <xf numFmtId="3" fontId="2" fillId="15" borderId="12" xfId="68" applyNumberFormat="1" applyFont="1" applyFill="1" applyBorder="1" applyAlignment="1">
      <alignment horizontal="center" vertical="center" wrapText="1"/>
      <protection/>
    </xf>
    <xf numFmtId="0" fontId="78" fillId="0" borderId="10" xfId="0" applyFont="1" applyBorder="1" applyAlignment="1">
      <alignment/>
    </xf>
    <xf numFmtId="1" fontId="19" fillId="26" borderId="16" xfId="122" applyNumberFormat="1" applyFont="1" applyFill="1" applyBorder="1" applyAlignment="1" applyProtection="1">
      <alignment horizontal="center" vertical="center" wrapText="1"/>
      <protection/>
    </xf>
    <xf numFmtId="0" fontId="18" fillId="26" borderId="17" xfId="122" applyFont="1" applyFill="1" applyBorder="1" applyAlignment="1" applyProtection="1">
      <alignment horizontal="center" vertical="center" wrapText="1"/>
      <protection/>
    </xf>
    <xf numFmtId="0" fontId="18" fillId="26" borderId="18" xfId="122" applyFont="1" applyFill="1" applyBorder="1" applyAlignment="1" applyProtection="1">
      <alignment horizontal="center" vertical="center" wrapText="1"/>
      <protection/>
    </xf>
    <xf numFmtId="0" fontId="19" fillId="26" borderId="19" xfId="122" applyFont="1" applyFill="1" applyBorder="1" applyAlignment="1" applyProtection="1">
      <alignment horizontal="center" vertical="center" wrapText="1"/>
      <protection/>
    </xf>
    <xf numFmtId="179" fontId="19" fillId="26" borderId="17" xfId="122" applyNumberFormat="1" applyFont="1" applyFill="1" applyBorder="1" applyAlignment="1" applyProtection="1">
      <alignment horizontal="center" vertical="center" wrapText="1"/>
      <protection/>
    </xf>
    <xf numFmtId="179" fontId="19" fillId="26" borderId="20" xfId="122" applyNumberFormat="1" applyFont="1" applyFill="1" applyBorder="1" applyAlignment="1" applyProtection="1">
      <alignment horizontal="center" vertical="center" wrapText="1"/>
      <protection/>
    </xf>
    <xf numFmtId="3" fontId="2" fillId="0" borderId="12" xfId="68" applyNumberFormat="1" applyFont="1" applyFill="1" applyBorder="1" applyAlignment="1">
      <alignment horizontal="center" vertical="center" wrapText="1"/>
      <protection/>
    </xf>
    <xf numFmtId="0" fontId="2" fillId="27" borderId="10" xfId="105" applyFont="1" applyFill="1" applyBorder="1" applyAlignment="1">
      <alignment horizontal="center" vertical="center" wrapText="1"/>
      <protection/>
    </xf>
    <xf numFmtId="0" fontId="36" fillId="0" borderId="14" xfId="122" applyFont="1" applyFill="1" applyBorder="1" applyAlignment="1" applyProtection="1" quotePrefix="1">
      <alignment horizontal="left"/>
      <protection/>
    </xf>
    <xf numFmtId="0" fontId="33" fillId="0" borderId="10" xfId="0" applyFont="1" applyFill="1" applyBorder="1" applyAlignment="1" applyProtection="1" quotePrefix="1">
      <alignment wrapText="1"/>
      <protection/>
    </xf>
    <xf numFmtId="0" fontId="4" fillId="0" borderId="10" xfId="122" applyFont="1" applyFill="1" applyBorder="1" applyAlignment="1" applyProtection="1" quotePrefix="1">
      <alignment horizontal="left"/>
      <protection/>
    </xf>
    <xf numFmtId="1" fontId="4" fillId="0" borderId="21" xfId="122" applyNumberFormat="1" applyFont="1" applyFill="1" applyBorder="1" applyAlignment="1" applyProtection="1">
      <alignment horizontal="center"/>
      <protection/>
    </xf>
    <xf numFmtId="3" fontId="33" fillId="0" borderId="22" xfId="122" applyNumberFormat="1" applyFont="1" applyFill="1" applyBorder="1" applyProtection="1">
      <alignment/>
      <protection/>
    </xf>
    <xf numFmtId="1" fontId="4" fillId="0" borderId="21" xfId="122" applyNumberFormat="1" applyFont="1" applyFill="1" applyBorder="1" applyAlignment="1" applyProtection="1">
      <alignment horizontal="center" vertical="center"/>
      <protection/>
    </xf>
    <xf numFmtId="0" fontId="33" fillId="0" borderId="23" xfId="0" applyFont="1" applyFill="1" applyBorder="1" applyAlignment="1" applyProtection="1" quotePrefix="1">
      <alignment horizontal="left" vertical="top" wrapText="1"/>
      <protection/>
    </xf>
    <xf numFmtId="3" fontId="33" fillId="0" borderId="12" xfId="122" applyNumberFormat="1" applyFont="1" applyFill="1" applyBorder="1" applyProtection="1">
      <alignment/>
      <protection/>
    </xf>
    <xf numFmtId="1" fontId="4" fillId="0" borderId="13" xfId="122" applyNumberFormat="1" applyFont="1" applyFill="1" applyBorder="1" applyAlignment="1" applyProtection="1">
      <alignment horizontal="center"/>
      <protection/>
    </xf>
    <xf numFmtId="0" fontId="41" fillId="0" borderId="12" xfId="0" applyFont="1" applyBorder="1" applyAlignment="1">
      <alignment/>
    </xf>
    <xf numFmtId="0" fontId="2" fillId="0" borderId="10" xfId="48" applyFont="1" applyFill="1" applyBorder="1" applyAlignment="1">
      <alignment horizontal="center" vertical="center" wrapText="1"/>
      <protection/>
    </xf>
    <xf numFmtId="0" fontId="2" fillId="0" borderId="10" xfId="134" applyFont="1" applyFill="1" applyBorder="1" applyAlignment="1">
      <alignment horizontal="left" vertical="center" wrapText="1"/>
      <protection/>
    </xf>
    <xf numFmtId="3" fontId="33" fillId="0" borderId="24" xfId="122" applyNumberFormat="1" applyFont="1" applyFill="1" applyBorder="1" applyProtection="1">
      <alignment/>
      <protection/>
    </xf>
    <xf numFmtId="0" fontId="33" fillId="0" borderId="23" xfId="0" applyFont="1" applyFill="1" applyBorder="1" applyAlignment="1" applyProtection="1" quotePrefix="1">
      <alignment wrapText="1"/>
      <protection/>
    </xf>
    <xf numFmtId="0" fontId="4" fillId="0" borderId="10" xfId="134" applyFont="1" applyFill="1" applyBorder="1" applyAlignment="1">
      <alignment horizontal="left" vertical="center" wrapText="1"/>
      <protection/>
    </xf>
    <xf numFmtId="3" fontId="33" fillId="0" borderId="25" xfId="122" applyNumberFormat="1" applyFont="1" applyFill="1" applyBorder="1" applyProtection="1">
      <alignment/>
      <protection/>
    </xf>
    <xf numFmtId="3" fontId="4" fillId="0" borderId="25" xfId="122" applyNumberFormat="1" applyFont="1" applyFill="1" applyBorder="1" applyProtection="1">
      <alignment/>
      <protection locked="0"/>
    </xf>
    <xf numFmtId="0" fontId="33" fillId="0" borderId="10" xfId="0" applyFont="1" applyFill="1" applyBorder="1" applyAlignment="1" applyProtection="1">
      <alignment wrapText="1"/>
      <protection/>
    </xf>
    <xf numFmtId="0" fontId="12" fillId="26" borderId="26" xfId="122" applyFont="1" applyFill="1" applyBorder="1" applyAlignment="1" applyProtection="1">
      <alignment horizontal="center"/>
      <protection/>
    </xf>
    <xf numFmtId="179" fontId="12" fillId="26" borderId="27" xfId="122" applyNumberFormat="1" applyFont="1" applyFill="1" applyBorder="1" applyAlignment="1" applyProtection="1">
      <alignment horizontal="right"/>
      <protection/>
    </xf>
    <xf numFmtId="179" fontId="42" fillId="26" borderId="28" xfId="122" applyNumberFormat="1" applyFont="1" applyFill="1" applyBorder="1" applyAlignment="1" applyProtection="1">
      <alignment horizontal="right"/>
      <protection/>
    </xf>
    <xf numFmtId="49" fontId="44" fillId="26" borderId="29" xfId="134" applyNumberFormat="1" applyFont="1" applyFill="1" applyBorder="1" applyAlignment="1">
      <alignment horizontal="center" vertical="center"/>
      <protection/>
    </xf>
    <xf numFmtId="49" fontId="44" fillId="26" borderId="30" xfId="134" applyNumberFormat="1" applyFont="1" applyFill="1" applyBorder="1" applyAlignment="1">
      <alignment horizontal="center" vertical="center"/>
      <protection/>
    </xf>
    <xf numFmtId="3" fontId="44" fillId="26" borderId="30" xfId="106" applyNumberFormat="1" applyFont="1" applyFill="1" applyBorder="1" applyAlignment="1">
      <alignment horizontal="center" vertical="center"/>
      <protection/>
    </xf>
    <xf numFmtId="0" fontId="45" fillId="26" borderId="31" xfId="122" applyFont="1" applyFill="1" applyBorder="1" applyAlignment="1" applyProtection="1">
      <alignment horizontal="center"/>
      <protection/>
    </xf>
    <xf numFmtId="0" fontId="46" fillId="28" borderId="10" xfId="123" applyFont="1" applyFill="1" applyBorder="1" applyAlignment="1" applyProtection="1" quotePrefix="1">
      <alignment horizontal="center"/>
      <protection/>
    </xf>
    <xf numFmtId="3" fontId="33" fillId="0" borderId="25" xfId="122" applyNumberFormat="1" applyFont="1" applyFill="1" applyBorder="1" applyAlignment="1" applyProtection="1">
      <alignment horizontal="center"/>
      <protection/>
    </xf>
    <xf numFmtId="177" fontId="7" fillId="0" borderId="0" xfId="0" applyNumberFormat="1" applyFont="1" applyFill="1" applyBorder="1" applyAlignment="1">
      <alignment horizontal="center"/>
    </xf>
    <xf numFmtId="0" fontId="4" fillId="0" borderId="10" xfId="122" applyFont="1" applyFill="1" applyBorder="1" applyAlignment="1" applyProtection="1" quotePrefix="1">
      <alignment/>
      <protection/>
    </xf>
    <xf numFmtId="49" fontId="4" fillId="0" borderId="10" xfId="68" applyNumberFormat="1" applyFont="1" applyFill="1" applyBorder="1" applyAlignment="1">
      <alignment vertical="center" wrapText="1"/>
      <protection/>
    </xf>
    <xf numFmtId="49" fontId="2" fillId="0" borderId="10" xfId="68" applyNumberFormat="1" applyFont="1" applyFill="1" applyBorder="1" applyAlignment="1">
      <alignment vertical="center" wrapText="1"/>
      <protection/>
    </xf>
    <xf numFmtId="0" fontId="7" fillId="0" borderId="0" xfId="0" applyFont="1" applyFill="1" applyBorder="1" applyAlignment="1">
      <alignment/>
    </xf>
    <xf numFmtId="49" fontId="44" fillId="26" borderId="32" xfId="134" applyNumberFormat="1" applyFont="1" applyFill="1" applyBorder="1" applyAlignment="1">
      <alignment horizontal="center" vertical="center"/>
      <protection/>
    </xf>
    <xf numFmtId="0" fontId="45" fillId="26" borderId="33" xfId="122" applyFont="1" applyFill="1" applyBorder="1" applyAlignment="1" applyProtection="1">
      <alignment horizontal="center"/>
      <protection/>
    </xf>
    <xf numFmtId="179" fontId="38" fillId="26" borderId="34" xfId="122" applyNumberFormat="1" applyFont="1" applyFill="1" applyBorder="1" applyAlignment="1" applyProtection="1">
      <alignment horizontal="right"/>
      <protection/>
    </xf>
    <xf numFmtId="177" fontId="7" fillId="0" borderId="35" xfId="0" applyNumberFormat="1" applyFont="1" applyFill="1" applyBorder="1" applyAlignment="1">
      <alignment horizontal="center"/>
    </xf>
    <xf numFmtId="3" fontId="33" fillId="0" borderId="36" xfId="122" applyNumberFormat="1" applyFont="1" applyFill="1" applyBorder="1" applyAlignment="1" applyProtection="1">
      <alignment horizontal="center"/>
      <protection locked="0"/>
    </xf>
    <xf numFmtId="0" fontId="2" fillId="0" borderId="35" xfId="106" applyFont="1" applyFill="1" applyBorder="1" applyAlignment="1">
      <alignment horizontal="center" vertical="center"/>
      <protection/>
    </xf>
    <xf numFmtId="3" fontId="33" fillId="0" borderId="35" xfId="122" applyNumberFormat="1" applyFont="1" applyFill="1" applyBorder="1" applyAlignment="1" applyProtection="1">
      <alignment horizontal="center"/>
      <protection/>
    </xf>
    <xf numFmtId="3" fontId="33" fillId="0" borderId="36" xfId="122" applyNumberFormat="1" applyFont="1" applyFill="1" applyBorder="1" applyAlignment="1" applyProtection="1">
      <alignment horizontal="center"/>
      <protection/>
    </xf>
    <xf numFmtId="9" fontId="2" fillId="0" borderId="35" xfId="106" applyNumberFormat="1" applyFont="1" applyFill="1" applyBorder="1" applyAlignment="1">
      <alignment horizontal="center" vertical="center"/>
      <protection/>
    </xf>
    <xf numFmtId="0" fontId="4" fillId="0" borderId="36" xfId="123" applyFont="1" applyFill="1" applyBorder="1" applyAlignment="1" applyProtection="1">
      <alignment horizontal="center" vertical="center"/>
      <protection locked="0"/>
    </xf>
    <xf numFmtId="3" fontId="4" fillId="0" borderId="35" xfId="122" applyNumberFormat="1" applyFont="1" applyFill="1" applyBorder="1" applyAlignment="1" applyProtection="1">
      <alignment horizontal="center" vertical="center" wrapText="1"/>
      <protection locked="0"/>
    </xf>
    <xf numFmtId="3" fontId="4" fillId="0" borderId="37" xfId="122" applyNumberFormat="1" applyFont="1" applyFill="1" applyBorder="1" applyProtection="1">
      <alignment/>
      <protection locked="0"/>
    </xf>
    <xf numFmtId="179" fontId="33" fillId="0" borderId="10" xfId="122" applyNumberFormat="1" applyFont="1" applyFill="1" applyBorder="1" applyAlignment="1" applyProtection="1">
      <alignment/>
      <protection/>
    </xf>
    <xf numFmtId="179" fontId="33" fillId="0" borderId="38" xfId="122" applyNumberFormat="1" applyFont="1" applyFill="1" applyBorder="1" applyAlignment="1" applyProtection="1">
      <alignment/>
      <protection/>
    </xf>
    <xf numFmtId="179" fontId="33" fillId="0" borderId="10" xfId="122" applyNumberFormat="1" applyFont="1" applyFill="1" applyBorder="1" applyAlignment="1" applyProtection="1">
      <alignment/>
      <protection locked="0"/>
    </xf>
    <xf numFmtId="0" fontId="33" fillId="0" borderId="10" xfId="122" applyFont="1" applyFill="1" applyBorder="1" applyAlignment="1" applyProtection="1">
      <alignment horizontal="center"/>
      <protection/>
    </xf>
    <xf numFmtId="0" fontId="41" fillId="0" borderId="10" xfId="0" applyFont="1" applyFill="1" applyBorder="1" applyAlignment="1">
      <alignment/>
    </xf>
    <xf numFmtId="0" fontId="18" fillId="26" borderId="39" xfId="122" applyFont="1" applyFill="1" applyBorder="1" applyAlignment="1" applyProtection="1">
      <alignment horizontal="center" vertical="center" wrapText="1"/>
      <protection/>
    </xf>
    <xf numFmtId="3" fontId="44" fillId="26" borderId="40" xfId="106" applyNumberFormat="1" applyFont="1" applyFill="1" applyBorder="1" applyAlignment="1">
      <alignment horizontal="center" vertical="center"/>
      <protection/>
    </xf>
    <xf numFmtId="0" fontId="33" fillId="0" borderId="41" xfId="122" applyFont="1" applyFill="1" applyBorder="1" applyAlignment="1" applyProtection="1">
      <alignment horizontal="center"/>
      <protection/>
    </xf>
    <xf numFmtId="0" fontId="4" fillId="0" borderId="41" xfId="123" applyFont="1" applyFill="1" applyBorder="1" applyAlignment="1" applyProtection="1">
      <alignment horizontal="center" vertical="center"/>
      <protection/>
    </xf>
    <xf numFmtId="0" fontId="4" fillId="0" borderId="41" xfId="122" applyFont="1" applyFill="1" applyBorder="1" applyAlignment="1" applyProtection="1">
      <alignment horizontal="center"/>
      <protection/>
    </xf>
    <xf numFmtId="0" fontId="23" fillId="0" borderId="41" xfId="122" applyFont="1" applyFill="1" applyBorder="1" applyAlignment="1" applyProtection="1">
      <alignment horizontal="center"/>
      <protection/>
    </xf>
    <xf numFmtId="177" fontId="7" fillId="0" borderId="41" xfId="0" applyNumberFormat="1" applyFont="1" applyFill="1" applyBorder="1" applyAlignment="1">
      <alignment horizontal="center"/>
    </xf>
    <xf numFmtId="0" fontId="33" fillId="0" borderId="10" xfId="122" applyFont="1" applyFill="1" applyBorder="1" applyAlignment="1" applyProtection="1" quotePrefix="1">
      <alignment horizontal="center"/>
      <protection/>
    </xf>
    <xf numFmtId="0" fontId="33" fillId="0" borderId="12" xfId="122" applyFont="1" applyFill="1" applyBorder="1" applyAlignment="1" applyProtection="1" quotePrefix="1">
      <alignment horizontal="center"/>
      <protection/>
    </xf>
    <xf numFmtId="0" fontId="33" fillId="0" borderId="42" xfId="122" applyFont="1" applyFill="1" applyBorder="1" applyAlignment="1" applyProtection="1" quotePrefix="1">
      <alignment horizontal="center"/>
      <protection/>
    </xf>
    <xf numFmtId="0" fontId="33" fillId="0" borderId="42" xfId="122" applyFont="1" applyFill="1" applyBorder="1" applyAlignment="1" applyProtection="1">
      <alignment horizontal="center"/>
      <protection/>
    </xf>
    <xf numFmtId="0" fontId="33" fillId="0" borderId="14" xfId="122" applyFont="1" applyFill="1" applyBorder="1" applyAlignment="1" applyProtection="1">
      <alignment horizontal="center"/>
      <protection/>
    </xf>
    <xf numFmtId="0" fontId="4" fillId="0" borderId="10" xfId="122" applyFont="1" applyFill="1" applyBorder="1" applyAlignment="1" applyProtection="1" quotePrefix="1">
      <alignment horizontal="center"/>
      <protection/>
    </xf>
    <xf numFmtId="0" fontId="12" fillId="0" borderId="10" xfId="0" applyFont="1" applyFill="1" applyBorder="1" applyAlignment="1">
      <alignment horizontal="center"/>
    </xf>
    <xf numFmtId="0" fontId="4" fillId="0" borderId="12" xfId="122" applyFont="1" applyFill="1" applyBorder="1" applyAlignment="1" applyProtection="1" quotePrefix="1">
      <alignment horizontal="center"/>
      <protection/>
    </xf>
    <xf numFmtId="0" fontId="12" fillId="0" borderId="12" xfId="0" applyFont="1" applyFill="1" applyBorder="1" applyAlignment="1">
      <alignment horizontal="center"/>
    </xf>
    <xf numFmtId="0" fontId="12" fillId="0" borderId="0" xfId="0" applyFont="1" applyFill="1" applyBorder="1" applyAlignment="1">
      <alignment horizontal="center"/>
    </xf>
    <xf numFmtId="179" fontId="1" fillId="26" borderId="17" xfId="122" applyNumberFormat="1" applyFont="1" applyFill="1" applyBorder="1" applyAlignment="1" applyProtection="1">
      <alignment horizontal="center" vertical="center" wrapText="1"/>
      <protection/>
    </xf>
    <xf numFmtId="179" fontId="33" fillId="0" borderId="10" xfId="123" applyNumberFormat="1" applyFont="1" applyFill="1" applyBorder="1" applyAlignment="1" applyProtection="1">
      <alignment/>
      <protection/>
    </xf>
    <xf numFmtId="179" fontId="4" fillId="0" borderId="10" xfId="122" applyNumberFormat="1" applyFont="1" applyFill="1" applyBorder="1" applyAlignment="1" applyProtection="1">
      <alignment/>
      <protection/>
    </xf>
    <xf numFmtId="179" fontId="4" fillId="0" borderId="10" xfId="122" applyNumberFormat="1" applyFont="1" applyFill="1" applyBorder="1" applyAlignment="1" applyProtection="1">
      <alignment/>
      <protection locked="0"/>
    </xf>
    <xf numFmtId="179" fontId="4" fillId="26" borderId="43" xfId="122" applyNumberFormat="1" applyFont="1" applyFill="1" applyBorder="1" applyAlignment="1" applyProtection="1">
      <alignment horizontal="right"/>
      <protection/>
    </xf>
    <xf numFmtId="0" fontId="4" fillId="0" borderId="0" xfId="0" applyFont="1" applyFill="1" applyBorder="1" applyAlignment="1">
      <alignment/>
    </xf>
    <xf numFmtId="179" fontId="42" fillId="26" borderId="44" xfId="122" applyNumberFormat="1" applyFont="1" applyFill="1" applyBorder="1" applyAlignment="1" applyProtection="1">
      <alignment horizontal="right"/>
      <protection/>
    </xf>
    <xf numFmtId="179" fontId="1" fillId="26" borderId="20" xfId="122" applyNumberFormat="1" applyFont="1" applyFill="1" applyBorder="1" applyAlignment="1" applyProtection="1">
      <alignment horizontal="center" vertical="center" wrapText="1"/>
      <protection/>
    </xf>
    <xf numFmtId="179" fontId="4" fillId="26" borderId="45" xfId="122" applyNumberFormat="1" applyFont="1" applyFill="1" applyBorder="1" applyAlignment="1" applyProtection="1">
      <alignment horizontal="right"/>
      <protection/>
    </xf>
    <xf numFmtId="0" fontId="33" fillId="0" borderId="24" xfId="122" applyFont="1" applyFill="1" applyBorder="1" applyAlignment="1" applyProtection="1" quotePrefix="1">
      <alignment horizontal="center"/>
      <protection/>
    </xf>
    <xf numFmtId="49" fontId="2" fillId="28" borderId="46" xfId="134" applyNumberFormat="1" applyFont="1" applyFill="1" applyBorder="1" applyAlignment="1">
      <alignment horizontal="center" vertical="center"/>
      <protection/>
    </xf>
    <xf numFmtId="49" fontId="2" fillId="0" borderId="46" xfId="134" applyNumberFormat="1" applyFont="1" applyFill="1" applyBorder="1" applyAlignment="1">
      <alignment horizontal="center" vertical="center"/>
      <protection/>
    </xf>
    <xf numFmtId="1" fontId="47" fillId="26" borderId="16" xfId="122" applyNumberFormat="1" applyFont="1" applyFill="1" applyBorder="1" applyAlignment="1" applyProtection="1">
      <alignment horizontal="center" vertical="center" wrapText="1"/>
      <protection/>
    </xf>
    <xf numFmtId="1" fontId="4" fillId="0" borderId="46" xfId="0" applyNumberFormat="1" applyFont="1" applyFill="1" applyBorder="1" applyAlignment="1">
      <alignment horizontal="center"/>
    </xf>
    <xf numFmtId="49" fontId="3" fillId="26" borderId="47" xfId="134" applyNumberFormat="1" applyFont="1" applyFill="1" applyBorder="1" applyAlignment="1">
      <alignment horizontal="center" vertical="center"/>
      <protection/>
    </xf>
    <xf numFmtId="1" fontId="4" fillId="0" borderId="0" xfId="0" applyNumberFormat="1" applyFont="1" applyFill="1" applyBorder="1" applyAlignment="1">
      <alignment horizontal="center"/>
    </xf>
    <xf numFmtId="3" fontId="33" fillId="0" borderId="48" xfId="122" applyNumberFormat="1" applyFont="1" applyFill="1" applyBorder="1" applyAlignment="1" applyProtection="1">
      <alignment horizontal="center"/>
      <protection locked="0"/>
    </xf>
    <xf numFmtId="179" fontId="33" fillId="9" borderId="49" xfId="122" applyNumberFormat="1" applyFont="1" applyFill="1" applyBorder="1" applyAlignment="1" applyProtection="1">
      <alignment/>
      <protection/>
    </xf>
    <xf numFmtId="0" fontId="33" fillId="9" borderId="41" xfId="122" applyFont="1" applyFill="1" applyBorder="1" applyAlignment="1" applyProtection="1">
      <alignment horizontal="center"/>
      <protection/>
    </xf>
    <xf numFmtId="179" fontId="33" fillId="9" borderId="10" xfId="122" applyNumberFormat="1" applyFont="1" applyFill="1" applyBorder="1" applyAlignment="1" applyProtection="1">
      <alignment/>
      <protection/>
    </xf>
    <xf numFmtId="179" fontId="33" fillId="9" borderId="38" xfId="122" applyNumberFormat="1" applyFont="1" applyFill="1" applyBorder="1" applyAlignment="1" applyProtection="1">
      <alignment/>
      <protection/>
    </xf>
    <xf numFmtId="180" fontId="4" fillId="27" borderId="10" xfId="48" applyNumberFormat="1" applyFont="1" applyFill="1" applyBorder="1" applyAlignment="1">
      <alignment horizontal="center" vertical="center"/>
      <protection/>
    </xf>
    <xf numFmtId="0" fontId="43" fillId="9" borderId="12" xfId="68" applyFont="1" applyFill="1" applyBorder="1" applyAlignment="1">
      <alignment horizontal="center" vertical="center" wrapText="1"/>
      <protection/>
    </xf>
    <xf numFmtId="3" fontId="33" fillId="9" borderId="35" xfId="122" applyNumberFormat="1" applyFont="1" applyFill="1" applyBorder="1" applyAlignment="1" applyProtection="1">
      <alignment horizontal="center"/>
      <protection/>
    </xf>
    <xf numFmtId="180" fontId="2" fillId="27" borderId="10" xfId="48" applyNumberFormat="1" applyFont="1" applyFill="1" applyBorder="1" applyAlignment="1">
      <alignment horizontal="center" vertical="center"/>
      <protection/>
    </xf>
    <xf numFmtId="180" fontId="2" fillId="27" borderId="10" xfId="48" applyNumberFormat="1" applyFont="1" applyFill="1" applyBorder="1" applyAlignment="1">
      <alignment horizontal="left" vertical="center" wrapText="1"/>
      <protection/>
    </xf>
    <xf numFmtId="0" fontId="33" fillId="0" borderId="35" xfId="123" applyFont="1" applyFill="1" applyBorder="1" applyAlignment="1" applyProtection="1">
      <alignment horizontal="center" vertical="center"/>
      <protection/>
    </xf>
    <xf numFmtId="0" fontId="33" fillId="0" borderId="41" xfId="123" applyFont="1" applyFill="1" applyBorder="1" applyAlignment="1" applyProtection="1">
      <alignment horizontal="center"/>
      <protection/>
    </xf>
    <xf numFmtId="0" fontId="23" fillId="9" borderId="41" xfId="122" applyFont="1" applyFill="1" applyBorder="1" applyAlignment="1" applyProtection="1">
      <alignment horizontal="center"/>
      <protection/>
    </xf>
    <xf numFmtId="179" fontId="33" fillId="9" borderId="10" xfId="122" applyNumberFormat="1" applyFont="1" applyFill="1" applyBorder="1" applyAlignment="1" applyProtection="1">
      <alignment/>
      <protection locked="0"/>
    </xf>
    <xf numFmtId="180" fontId="2" fillId="0" borderId="10" xfId="48" applyNumberFormat="1" applyFont="1" applyFill="1" applyBorder="1" applyAlignment="1">
      <alignment horizontal="center" vertical="center"/>
      <protection/>
    </xf>
    <xf numFmtId="49" fontId="2" fillId="27" borderId="10" xfId="48" applyNumberFormat="1" applyFont="1" applyFill="1" applyBorder="1" applyAlignment="1">
      <alignment horizontal="center" vertical="center"/>
      <protection/>
    </xf>
    <xf numFmtId="3" fontId="2" fillId="0" borderId="10" xfId="93" applyNumberFormat="1" applyFont="1" applyBorder="1" applyAlignment="1">
      <alignment horizontal="center" vertical="center" wrapText="1"/>
      <protection/>
    </xf>
    <xf numFmtId="3" fontId="4" fillId="0" borderId="10" xfId="93" applyNumberFormat="1" applyFont="1" applyBorder="1" applyAlignment="1">
      <alignment horizontal="center" vertical="center" wrapText="1"/>
      <protection/>
    </xf>
    <xf numFmtId="3" fontId="4" fillId="27" borderId="10" xfId="93" applyNumberFormat="1" applyFont="1" applyFill="1" applyBorder="1" applyAlignment="1">
      <alignment horizontal="center" vertical="center" wrapText="1"/>
      <protection/>
    </xf>
    <xf numFmtId="0" fontId="4" fillId="9" borderId="10" xfId="122" applyFont="1" applyFill="1" applyBorder="1" applyAlignment="1" applyProtection="1" quotePrefix="1">
      <alignment horizontal="center"/>
      <protection/>
    </xf>
    <xf numFmtId="0" fontId="33" fillId="9" borderId="41" xfId="123" applyFont="1" applyFill="1" applyBorder="1" applyAlignment="1" applyProtection="1">
      <alignment horizontal="center"/>
      <protection/>
    </xf>
    <xf numFmtId="0" fontId="33" fillId="9" borderId="50" xfId="123" applyFont="1" applyFill="1" applyBorder="1" applyAlignment="1" applyProtection="1">
      <alignment horizontal="center"/>
      <protection/>
    </xf>
    <xf numFmtId="179" fontId="33" fillId="9" borderId="14" xfId="122" applyNumberFormat="1" applyFont="1" applyFill="1" applyBorder="1" applyAlignment="1" applyProtection="1">
      <alignment/>
      <protection/>
    </xf>
    <xf numFmtId="179" fontId="33" fillId="9" borderId="51" xfId="122" applyNumberFormat="1" applyFont="1" applyFill="1" applyBorder="1" applyAlignment="1" applyProtection="1">
      <alignment/>
      <protection/>
    </xf>
    <xf numFmtId="176" fontId="4" fillId="27" borderId="10" xfId="169" applyNumberFormat="1" applyFont="1" applyFill="1" applyBorder="1" applyAlignment="1">
      <alignment horizontal="center" vertical="center"/>
    </xf>
    <xf numFmtId="0" fontId="2" fillId="9" borderId="10" xfId="68" applyFont="1" applyFill="1" applyBorder="1" applyAlignment="1">
      <alignment vertical="center" wrapText="1"/>
      <protection/>
    </xf>
    <xf numFmtId="3" fontId="2" fillId="0" borderId="10" xfId="68" applyNumberFormat="1" applyFont="1" applyFill="1" applyBorder="1" applyAlignment="1">
      <alignment horizontal="center" vertical="center" wrapText="1"/>
      <protection/>
    </xf>
    <xf numFmtId="3" fontId="33" fillId="9" borderId="25" xfId="122" applyNumberFormat="1" applyFont="1" applyFill="1" applyBorder="1" applyAlignment="1" applyProtection="1">
      <alignment horizontal="center"/>
      <protection/>
    </xf>
    <xf numFmtId="180" fontId="2" fillId="9" borderId="10" xfId="48" applyNumberFormat="1" applyFont="1" applyFill="1" applyBorder="1" applyAlignment="1">
      <alignment horizontal="center" vertical="center"/>
      <protection/>
    </xf>
    <xf numFmtId="0" fontId="2" fillId="0" borderId="12" xfId="106" applyFont="1" applyFill="1" applyBorder="1" applyAlignment="1">
      <alignment vertical="center" wrapText="1"/>
      <protection/>
    </xf>
    <xf numFmtId="176" fontId="2" fillId="27" borderId="10" xfId="169" applyNumberFormat="1" applyFont="1" applyFill="1" applyBorder="1" applyAlignment="1">
      <alignment horizontal="center" vertical="center"/>
    </xf>
    <xf numFmtId="3" fontId="2" fillId="9" borderId="10" xfId="68" applyNumberFormat="1" applyFont="1" applyFill="1" applyBorder="1" applyAlignment="1">
      <alignment horizontal="center" vertical="center" wrapText="1"/>
      <protection/>
    </xf>
    <xf numFmtId="0" fontId="43" fillId="9" borderId="12" xfId="106" applyFont="1" applyFill="1" applyBorder="1" applyAlignment="1">
      <alignment horizontal="center" vertical="center" wrapText="1"/>
      <protection/>
    </xf>
    <xf numFmtId="0" fontId="43" fillId="9" borderId="52" xfId="106" applyFont="1" applyFill="1" applyBorder="1" applyAlignment="1">
      <alignment horizontal="center" vertical="center" wrapText="1"/>
      <protection/>
    </xf>
    <xf numFmtId="0" fontId="4" fillId="27" borderId="10" xfId="48" applyFont="1" applyFill="1" applyBorder="1" applyAlignment="1">
      <alignment vertical="center" wrapText="1"/>
      <protection/>
    </xf>
    <xf numFmtId="9" fontId="2" fillId="9" borderId="25" xfId="106" applyNumberFormat="1" applyFont="1" applyFill="1" applyBorder="1" applyAlignment="1">
      <alignment horizontal="center" vertical="center"/>
      <protection/>
    </xf>
    <xf numFmtId="0" fontId="4" fillId="0" borderId="0" xfId="0" applyFont="1" applyAlignment="1">
      <alignment vertical="top"/>
    </xf>
    <xf numFmtId="49" fontId="3" fillId="9" borderId="46" xfId="134" applyNumberFormat="1" applyFont="1" applyFill="1" applyBorder="1" applyAlignment="1">
      <alignment horizontal="center" vertical="center"/>
      <protection/>
    </xf>
    <xf numFmtId="49" fontId="4" fillId="0" borderId="46" xfId="134" applyNumberFormat="1" applyFont="1" applyFill="1" applyBorder="1" applyAlignment="1">
      <alignment horizontal="center" vertical="center"/>
      <protection/>
    </xf>
    <xf numFmtId="49" fontId="1" fillId="9" borderId="46" xfId="134" applyNumberFormat="1" applyFont="1" applyFill="1" applyBorder="1" applyAlignment="1">
      <alignment horizontal="center" vertical="center"/>
      <protection/>
    </xf>
    <xf numFmtId="3" fontId="4" fillId="0" borderId="35" xfId="122" applyNumberFormat="1" applyFont="1" applyFill="1" applyBorder="1" applyAlignment="1" applyProtection="1">
      <alignment horizontal="center"/>
      <protection/>
    </xf>
    <xf numFmtId="0" fontId="4" fillId="0" borderId="41" xfId="123" applyFont="1" applyFill="1" applyBorder="1" applyAlignment="1" applyProtection="1">
      <alignment horizontal="center"/>
      <protection/>
    </xf>
    <xf numFmtId="179" fontId="4" fillId="0" borderId="38" xfId="122" applyNumberFormat="1" applyFont="1" applyFill="1" applyBorder="1" applyAlignment="1" applyProtection="1">
      <alignment/>
      <protection/>
    </xf>
    <xf numFmtId="0" fontId="22" fillId="0" borderId="41" xfId="122" applyFont="1" applyFill="1" applyBorder="1" applyAlignment="1" applyProtection="1">
      <alignment horizontal="center"/>
      <protection/>
    </xf>
    <xf numFmtId="3" fontId="4" fillId="0" borderId="48" xfId="122" applyNumberFormat="1" applyFont="1" applyFill="1" applyBorder="1" applyAlignment="1" applyProtection="1">
      <alignment horizontal="center"/>
      <protection/>
    </xf>
    <xf numFmtId="49" fontId="1" fillId="9" borderId="53" xfId="134" applyNumberFormat="1" applyFont="1" applyFill="1" applyBorder="1" applyAlignment="1">
      <alignment horizontal="center" vertical="center"/>
      <protection/>
    </xf>
    <xf numFmtId="49" fontId="1" fillId="9" borderId="54" xfId="134" applyNumberFormat="1" applyFont="1" applyFill="1" applyBorder="1" applyAlignment="1">
      <alignment horizontal="center" vertical="center"/>
      <protection/>
    </xf>
    <xf numFmtId="0" fontId="44" fillId="9" borderId="12" xfId="106" applyFont="1" applyFill="1" applyBorder="1" applyAlignment="1">
      <alignment horizontal="center" vertical="center" wrapText="1"/>
      <protection/>
    </xf>
    <xf numFmtId="0" fontId="33" fillId="0" borderId="55" xfId="122" applyFont="1" applyFill="1" applyBorder="1" applyAlignment="1" applyProtection="1">
      <alignment horizontal="center"/>
      <protection/>
    </xf>
    <xf numFmtId="0" fontId="4" fillId="0" borderId="55" xfId="122" applyFont="1" applyFill="1" applyBorder="1" applyAlignment="1" applyProtection="1">
      <alignment horizontal="center"/>
      <protection/>
    </xf>
    <xf numFmtId="0" fontId="4" fillId="0" borderId="55" xfId="123" applyFont="1" applyFill="1" applyBorder="1" applyAlignment="1" applyProtection="1">
      <alignment horizontal="center" vertical="center"/>
      <protection/>
    </xf>
    <xf numFmtId="179" fontId="4" fillId="0" borderId="10" xfId="122" applyNumberFormat="1" applyFont="1" applyFill="1" applyBorder="1" applyAlignment="1" applyProtection="1">
      <alignment horizontal="right"/>
      <protection/>
    </xf>
    <xf numFmtId="179" fontId="33" fillId="0" borderId="38" xfId="122" applyNumberFormat="1" applyFont="1" applyFill="1" applyBorder="1" applyAlignment="1" applyProtection="1">
      <alignment horizontal="right"/>
      <protection/>
    </xf>
    <xf numFmtId="179" fontId="4" fillId="0" borderId="10" xfId="122" applyNumberFormat="1" applyFont="1" applyFill="1" applyBorder="1" applyAlignment="1" applyProtection="1">
      <alignment horizontal="right"/>
      <protection locked="0"/>
    </xf>
    <xf numFmtId="0" fontId="2" fillId="9" borderId="56" xfId="68" applyFont="1" applyFill="1" applyBorder="1" applyAlignment="1">
      <alignment horizontal="center" vertical="center" wrapText="1"/>
      <protection/>
    </xf>
    <xf numFmtId="0" fontId="2" fillId="9" borderId="25" xfId="68" applyFont="1" applyFill="1" applyBorder="1" applyAlignment="1">
      <alignment horizontal="center" vertical="center" wrapText="1"/>
      <protection/>
    </xf>
    <xf numFmtId="3" fontId="4" fillId="0" borderId="25" xfId="122" applyNumberFormat="1" applyFont="1" applyFill="1" applyBorder="1" applyAlignment="1" applyProtection="1">
      <alignment horizontal="center"/>
      <protection locked="0"/>
    </xf>
    <xf numFmtId="49" fontId="11" fillId="0" borderId="57" xfId="125" applyNumberFormat="1" applyFont="1" applyFill="1" applyBorder="1" applyAlignment="1">
      <alignment horizontal="center" vertical="center"/>
      <protection/>
    </xf>
    <xf numFmtId="177" fontId="11" fillId="0" borderId="58" xfId="125" applyNumberFormat="1" applyFont="1" applyFill="1" applyBorder="1" applyAlignment="1">
      <alignment horizontal="center" vertical="center" wrapText="1"/>
      <protection/>
    </xf>
    <xf numFmtId="49" fontId="13" fillId="0" borderId="57" xfId="125" applyNumberFormat="1" applyFont="1" applyFill="1" applyBorder="1" applyAlignment="1">
      <alignment horizontal="center" vertical="center" wrapText="1"/>
      <protection/>
    </xf>
    <xf numFmtId="177" fontId="11" fillId="0" borderId="58" xfId="125" applyNumberFormat="1" applyFont="1" applyFill="1" applyBorder="1" applyAlignment="1">
      <alignment vertical="center"/>
      <protection/>
    </xf>
    <xf numFmtId="177" fontId="11" fillId="29" borderId="59" xfId="125" applyNumberFormat="1" applyFont="1" applyFill="1" applyBorder="1" applyAlignment="1">
      <alignment vertical="center"/>
      <protection/>
    </xf>
    <xf numFmtId="0" fontId="4" fillId="0" borderId="10" xfId="0" applyFont="1" applyBorder="1" applyAlignment="1">
      <alignment/>
    </xf>
    <xf numFmtId="0" fontId="2" fillId="27" borderId="12" xfId="105" applyFont="1" applyFill="1" applyBorder="1" applyAlignment="1">
      <alignment horizontal="center" vertical="center" wrapText="1"/>
      <protection/>
    </xf>
    <xf numFmtId="0" fontId="2" fillId="27" borderId="60" xfId="105" applyFont="1" applyFill="1" applyBorder="1" applyAlignment="1">
      <alignment horizontal="center" vertical="center" wrapText="1"/>
      <protection/>
    </xf>
    <xf numFmtId="0" fontId="2" fillId="27" borderId="61" xfId="105" applyFont="1" applyFill="1" applyBorder="1" applyAlignment="1">
      <alignment horizontal="center" vertical="center" wrapText="1"/>
      <protection/>
    </xf>
    <xf numFmtId="0" fontId="4" fillId="0" borderId="14" xfId="0" applyFont="1" applyBorder="1" applyAlignment="1">
      <alignment/>
    </xf>
    <xf numFmtId="49" fontId="2" fillId="0" borderId="54" xfId="134" applyNumberFormat="1" applyFont="1" applyFill="1" applyBorder="1" applyAlignment="1">
      <alignment horizontal="center" vertical="center"/>
      <protection/>
    </xf>
    <xf numFmtId="0" fontId="2" fillId="27" borderId="24" xfId="105" applyFont="1" applyFill="1" applyBorder="1" applyAlignment="1">
      <alignment horizontal="center" vertical="center" wrapText="1"/>
      <protection/>
    </xf>
    <xf numFmtId="0" fontId="4" fillId="0" borderId="42" xfId="0" applyFont="1" applyBorder="1" applyAlignment="1">
      <alignment/>
    </xf>
    <xf numFmtId="179" fontId="33" fillId="0" borderId="42" xfId="122" applyNumberFormat="1" applyFont="1" applyFill="1" applyBorder="1" applyAlignment="1" applyProtection="1">
      <alignment horizontal="center"/>
      <protection/>
    </xf>
    <xf numFmtId="179" fontId="33" fillId="0" borderId="42" xfId="122" applyNumberFormat="1" applyFont="1" applyFill="1" applyBorder="1" applyAlignment="1" applyProtection="1">
      <alignment horizontal="right"/>
      <protection/>
    </xf>
    <xf numFmtId="0" fontId="3" fillId="27" borderId="12" xfId="105" applyFont="1" applyFill="1" applyBorder="1" applyAlignment="1">
      <alignment horizontal="center" vertical="center" wrapText="1"/>
      <protection/>
    </xf>
    <xf numFmtId="0" fontId="2" fillId="27" borderId="14" xfId="105" applyFont="1" applyFill="1" applyBorder="1" applyAlignment="1">
      <alignment horizontal="center" vertical="center" wrapText="1"/>
      <protection/>
    </xf>
    <xf numFmtId="179" fontId="33" fillId="0" borderId="14" xfId="122" applyNumberFormat="1" applyFont="1" applyFill="1" applyBorder="1" applyAlignment="1" applyProtection="1">
      <alignment horizontal="right" vertical="center"/>
      <protection/>
    </xf>
    <xf numFmtId="0" fontId="3" fillId="27" borderId="24" xfId="105" applyFont="1" applyFill="1" applyBorder="1" applyAlignment="1">
      <alignment horizontal="center" vertical="center" wrapText="1"/>
      <protection/>
    </xf>
    <xf numFmtId="0" fontId="4" fillId="27" borderId="24" xfId="105" applyFont="1" applyFill="1" applyBorder="1" applyAlignment="1">
      <alignment horizontal="center" vertical="center" wrapText="1"/>
      <protection/>
    </xf>
    <xf numFmtId="0" fontId="3" fillId="0" borderId="23" xfId="0" applyFont="1" applyBorder="1" applyAlignment="1">
      <alignment/>
    </xf>
    <xf numFmtId="0" fontId="4" fillId="0" borderId="14" xfId="122" applyFont="1" applyFill="1" applyBorder="1" applyAlignment="1" applyProtection="1" quotePrefix="1">
      <alignment/>
      <protection/>
    </xf>
    <xf numFmtId="0" fontId="33" fillId="0" borderId="14" xfId="0" applyFont="1" applyFill="1" applyBorder="1" applyAlignment="1" applyProtection="1" quotePrefix="1">
      <alignment wrapText="1"/>
      <protection/>
    </xf>
    <xf numFmtId="0" fontId="4" fillId="0" borderId="42" xfId="122" applyFont="1" applyFill="1" applyBorder="1" applyAlignment="1" applyProtection="1" quotePrefix="1">
      <alignment/>
      <protection/>
    </xf>
    <xf numFmtId="0" fontId="1" fillId="28" borderId="10" xfId="122" applyFont="1" applyFill="1" applyBorder="1" applyAlignment="1" applyProtection="1" quotePrefix="1">
      <alignment horizontal="center"/>
      <protection/>
    </xf>
    <xf numFmtId="0" fontId="4" fillId="0" borderId="24" xfId="122" applyFont="1" applyFill="1" applyBorder="1" applyAlignment="1" applyProtection="1" quotePrefix="1">
      <alignment horizontal="center"/>
      <protection/>
    </xf>
    <xf numFmtId="0" fontId="33" fillId="0" borderId="36" xfId="123" applyFont="1" applyFill="1" applyBorder="1" applyAlignment="1" applyProtection="1">
      <alignment horizontal="center" vertical="center"/>
      <protection/>
    </xf>
    <xf numFmtId="0" fontId="33" fillId="0" borderId="62" xfId="123" applyFont="1" applyFill="1" applyBorder="1" applyAlignment="1" applyProtection="1">
      <alignment horizontal="center"/>
      <protection/>
    </xf>
    <xf numFmtId="179" fontId="33" fillId="0" borderId="42" xfId="122" applyNumberFormat="1" applyFont="1" applyFill="1" applyBorder="1" applyAlignment="1" applyProtection="1">
      <alignment/>
      <protection locked="0"/>
    </xf>
    <xf numFmtId="0" fontId="1" fillId="0" borderId="24" xfId="122" applyFont="1" applyFill="1" applyBorder="1" applyAlignment="1" applyProtection="1" quotePrefix="1">
      <alignment horizontal="center" vertical="center"/>
      <protection/>
    </xf>
    <xf numFmtId="0" fontId="40" fillId="0" borderId="23" xfId="0" applyFont="1" applyFill="1" applyBorder="1" applyAlignment="1" applyProtection="1" quotePrefix="1">
      <alignment wrapText="1"/>
      <protection/>
    </xf>
    <xf numFmtId="0" fontId="40" fillId="0" borderId="42" xfId="122" applyFont="1" applyFill="1" applyBorder="1" applyAlignment="1" applyProtection="1" quotePrefix="1">
      <alignment horizontal="center" vertical="center"/>
      <protection/>
    </xf>
    <xf numFmtId="0" fontId="40" fillId="0" borderId="42" xfId="122" applyFont="1" applyFill="1" applyBorder="1" applyAlignment="1" applyProtection="1">
      <alignment horizontal="center" vertical="center"/>
      <protection/>
    </xf>
    <xf numFmtId="0" fontId="4" fillId="0" borderId="10" xfId="0" applyFont="1" applyFill="1" applyBorder="1" applyAlignment="1" applyProtection="1" quotePrefix="1">
      <alignment wrapText="1"/>
      <protection/>
    </xf>
    <xf numFmtId="3" fontId="4" fillId="0" borderId="22" xfId="122" applyNumberFormat="1" applyFont="1" applyFill="1" applyBorder="1" applyProtection="1">
      <alignment/>
      <protection locked="0"/>
    </xf>
    <xf numFmtId="0" fontId="46" fillId="30" borderId="10" xfId="123" applyFont="1" applyFill="1" applyBorder="1" applyAlignment="1" applyProtection="1" quotePrefix="1">
      <alignment horizontal="center"/>
      <protection/>
    </xf>
    <xf numFmtId="3" fontId="4" fillId="0" borderId="35" xfId="122" applyNumberFormat="1" applyFont="1" applyFill="1" applyBorder="1" applyAlignment="1" applyProtection="1">
      <alignment horizontal="center" wrapText="1"/>
      <protection locked="0"/>
    </xf>
    <xf numFmtId="3" fontId="33" fillId="0" borderId="63" xfId="122" applyNumberFormat="1" applyFont="1" applyFill="1" applyBorder="1" applyAlignment="1" applyProtection="1">
      <alignment horizontal="center"/>
      <protection locked="0"/>
    </xf>
    <xf numFmtId="0" fontId="33" fillId="0" borderId="62" xfId="122" applyFont="1" applyFill="1" applyBorder="1" applyAlignment="1" applyProtection="1">
      <alignment horizontal="center"/>
      <protection/>
    </xf>
    <xf numFmtId="0" fontId="33" fillId="0" borderId="50" xfId="122" applyFont="1" applyFill="1" applyBorder="1" applyAlignment="1" applyProtection="1">
      <alignment horizontal="center" vertical="center"/>
      <protection/>
    </xf>
    <xf numFmtId="0" fontId="33" fillId="0" borderId="62" xfId="122" applyFont="1" applyFill="1" applyBorder="1" applyAlignment="1" applyProtection="1">
      <alignment horizontal="center" vertical="center"/>
      <protection/>
    </xf>
    <xf numFmtId="0" fontId="37" fillId="0" borderId="0" xfId="0" applyFont="1" applyFill="1" applyAlignment="1">
      <alignment/>
    </xf>
    <xf numFmtId="0" fontId="48" fillId="29" borderId="23" xfId="122" applyFont="1" applyFill="1" applyBorder="1" applyAlignment="1" applyProtection="1" quotePrefix="1">
      <alignment/>
      <protection/>
    </xf>
    <xf numFmtId="0" fontId="48" fillId="29" borderId="10" xfId="0" applyFont="1" applyFill="1" applyBorder="1" applyAlignment="1">
      <alignment/>
    </xf>
    <xf numFmtId="0" fontId="48" fillId="29" borderId="23" xfId="0" applyFont="1" applyFill="1" applyBorder="1" applyAlignment="1">
      <alignment/>
    </xf>
    <xf numFmtId="0" fontId="3" fillId="29" borderId="23" xfId="0" applyFont="1" applyFill="1" applyBorder="1" applyAlignment="1">
      <alignment/>
    </xf>
    <xf numFmtId="0" fontId="3" fillId="29" borderId="42" xfId="0" applyFont="1" applyFill="1" applyBorder="1" applyAlignment="1">
      <alignment/>
    </xf>
    <xf numFmtId="49" fontId="2" fillId="30" borderId="46" xfId="134" applyNumberFormat="1" applyFont="1" applyFill="1" applyBorder="1" applyAlignment="1">
      <alignment horizontal="center" vertical="center"/>
      <protection/>
    </xf>
    <xf numFmtId="0" fontId="33" fillId="30" borderId="42" xfId="122" applyFont="1" applyFill="1" applyBorder="1" applyAlignment="1" applyProtection="1" quotePrefix="1">
      <alignment horizontal="center"/>
      <protection/>
    </xf>
    <xf numFmtId="0" fontId="46" fillId="30" borderId="10" xfId="123" applyFont="1" applyFill="1" applyBorder="1" applyAlignment="1" applyProtection="1" quotePrefix="1">
      <alignment horizontal="center" wrapText="1"/>
      <protection/>
    </xf>
    <xf numFmtId="3" fontId="33" fillId="30" borderId="36" xfId="122" applyNumberFormat="1" applyFont="1" applyFill="1" applyBorder="1" applyAlignment="1" applyProtection="1">
      <alignment horizontal="center"/>
      <protection locked="0"/>
    </xf>
    <xf numFmtId="0" fontId="33" fillId="30" borderId="41" xfId="122" applyFont="1" applyFill="1" applyBorder="1" applyAlignment="1" applyProtection="1">
      <alignment horizontal="center"/>
      <protection/>
    </xf>
    <xf numFmtId="179" fontId="33" fillId="30" borderId="10" xfId="122" applyNumberFormat="1" applyFont="1" applyFill="1" applyBorder="1" applyAlignment="1" applyProtection="1">
      <alignment/>
      <protection locked="0"/>
    </xf>
    <xf numFmtId="179" fontId="33" fillId="30" borderId="38" xfId="122" applyNumberFormat="1" applyFont="1" applyFill="1" applyBorder="1" applyAlignment="1" applyProtection="1">
      <alignment/>
      <protection/>
    </xf>
    <xf numFmtId="0" fontId="1" fillId="30" borderId="10" xfId="122" applyFont="1" applyFill="1" applyBorder="1" applyAlignment="1" applyProtection="1" quotePrefix="1">
      <alignment horizontal="center"/>
      <protection/>
    </xf>
    <xf numFmtId="0" fontId="33" fillId="30" borderId="35" xfId="123" applyFont="1" applyFill="1" applyBorder="1" applyAlignment="1" applyProtection="1">
      <alignment horizontal="center" vertical="center"/>
      <protection/>
    </xf>
    <xf numFmtId="0" fontId="33" fillId="30" borderId="41" xfId="123" applyFont="1" applyFill="1" applyBorder="1" applyAlignment="1" applyProtection="1">
      <alignment horizontal="center"/>
      <protection/>
    </xf>
    <xf numFmtId="0" fontId="4" fillId="30" borderId="10" xfId="122" applyFont="1" applyFill="1" applyBorder="1" applyAlignment="1" applyProtection="1" quotePrefix="1">
      <alignment horizontal="center"/>
      <protection/>
    </xf>
    <xf numFmtId="1" fontId="4" fillId="30" borderId="46" xfId="0" applyNumberFormat="1" applyFont="1" applyFill="1" applyBorder="1" applyAlignment="1">
      <alignment horizontal="center"/>
    </xf>
    <xf numFmtId="0" fontId="33" fillId="30" borderId="10" xfId="122" applyFont="1" applyFill="1" applyBorder="1" applyAlignment="1" applyProtection="1" quotePrefix="1">
      <alignment horizontal="center"/>
      <protection/>
    </xf>
    <xf numFmtId="0" fontId="43" fillId="30" borderId="10" xfId="122" applyFont="1" applyFill="1" applyBorder="1" applyAlignment="1" applyProtection="1" quotePrefix="1">
      <alignment horizontal="center"/>
      <protection/>
    </xf>
    <xf numFmtId="0" fontId="4" fillId="30" borderId="10" xfId="0" applyFont="1" applyFill="1" applyBorder="1" applyAlignment="1">
      <alignment/>
    </xf>
    <xf numFmtId="0" fontId="12" fillId="30" borderId="10" xfId="122" applyFont="1" applyFill="1" applyBorder="1" applyAlignment="1" applyProtection="1" quotePrefix="1">
      <alignment horizontal="center"/>
      <protection/>
    </xf>
    <xf numFmtId="3" fontId="12" fillId="30" borderId="35" xfId="122" applyNumberFormat="1" applyFont="1" applyFill="1" applyBorder="1" applyAlignment="1" applyProtection="1">
      <alignment horizontal="center" vertical="center" wrapText="1"/>
      <protection locked="0"/>
    </xf>
    <xf numFmtId="0" fontId="12" fillId="30" borderId="41" xfId="122" applyFont="1" applyFill="1" applyBorder="1" applyAlignment="1" applyProtection="1">
      <alignment horizontal="center"/>
      <protection/>
    </xf>
    <xf numFmtId="3" fontId="4" fillId="30" borderId="25" xfId="122" applyNumberFormat="1" applyFont="1" applyFill="1" applyBorder="1" applyAlignment="1" applyProtection="1">
      <alignment horizontal="center" vertical="center" wrapText="1"/>
      <protection locked="0"/>
    </xf>
    <xf numFmtId="0" fontId="4" fillId="30" borderId="41" xfId="122" applyFont="1" applyFill="1" applyBorder="1" applyAlignment="1" applyProtection="1">
      <alignment horizontal="center"/>
      <protection/>
    </xf>
    <xf numFmtId="179" fontId="33" fillId="30" borderId="10" xfId="122" applyNumberFormat="1" applyFont="1" applyFill="1" applyBorder="1" applyAlignment="1" applyProtection="1">
      <alignment/>
      <protection/>
    </xf>
    <xf numFmtId="0" fontId="4" fillId="30" borderId="64" xfId="122" applyFont="1" applyFill="1" applyBorder="1" applyAlignment="1" applyProtection="1" quotePrefix="1">
      <alignment horizontal="center"/>
      <protection/>
    </xf>
    <xf numFmtId="0" fontId="46" fillId="30" borderId="64" xfId="123" applyFont="1" applyFill="1" applyBorder="1" applyAlignment="1" applyProtection="1" quotePrefix="1">
      <alignment horizontal="center"/>
      <protection/>
    </xf>
    <xf numFmtId="3" fontId="4" fillId="30" borderId="35" xfId="122" applyNumberFormat="1" applyFont="1" applyFill="1" applyBorder="1" applyAlignment="1" applyProtection="1">
      <alignment horizontal="center" vertical="center" wrapText="1"/>
      <protection locked="0"/>
    </xf>
    <xf numFmtId="0" fontId="33" fillId="30" borderId="62" xfId="123" applyFont="1" applyFill="1" applyBorder="1" applyAlignment="1" applyProtection="1">
      <alignment horizontal="center"/>
      <protection/>
    </xf>
    <xf numFmtId="179" fontId="33" fillId="30" borderId="42" xfId="122" applyNumberFormat="1" applyFont="1" applyFill="1" applyBorder="1" applyAlignment="1" applyProtection="1">
      <alignment/>
      <protection/>
    </xf>
    <xf numFmtId="179" fontId="33" fillId="30" borderId="49" xfId="122" applyNumberFormat="1" applyFont="1" applyFill="1" applyBorder="1" applyAlignment="1" applyProtection="1">
      <alignment/>
      <protection/>
    </xf>
    <xf numFmtId="0" fontId="33" fillId="29" borderId="10" xfId="0" applyFont="1" applyFill="1" applyBorder="1" applyAlignment="1" applyProtection="1" quotePrefix="1">
      <alignment wrapText="1"/>
      <protection/>
    </xf>
    <xf numFmtId="179" fontId="33" fillId="0" borderId="23" xfId="122" applyNumberFormat="1" applyFont="1" applyFill="1" applyBorder="1" applyAlignment="1" applyProtection="1">
      <alignment horizontal="center"/>
      <protection/>
    </xf>
    <xf numFmtId="0" fontId="4" fillId="0" borderId="65" xfId="122" applyFont="1" applyFill="1" applyBorder="1" applyAlignment="1" applyProtection="1">
      <alignment horizontal="center"/>
      <protection/>
    </xf>
    <xf numFmtId="0" fontId="3" fillId="0" borderId="10" xfId="68" applyFont="1" applyBorder="1" applyAlignment="1">
      <alignment horizontal="center" vertical="center" wrapText="1"/>
      <protection/>
    </xf>
    <xf numFmtId="0" fontId="50" fillId="0" borderId="10" xfId="0" applyFont="1" applyFill="1" applyBorder="1" applyAlignment="1" applyProtection="1" quotePrefix="1">
      <alignment wrapText="1"/>
      <protection/>
    </xf>
    <xf numFmtId="1" fontId="4" fillId="0" borderId="21" xfId="122" applyNumberFormat="1" applyFont="1" applyFill="1" applyBorder="1" applyAlignment="1" applyProtection="1">
      <alignment horizontal="center"/>
      <protection/>
    </xf>
    <xf numFmtId="1" fontId="4" fillId="0" borderId="66" xfId="122" applyNumberFormat="1" applyFont="1" applyFill="1" applyBorder="1" applyAlignment="1" applyProtection="1">
      <alignment horizontal="center"/>
      <protection/>
    </xf>
    <xf numFmtId="0" fontId="33" fillId="0" borderId="42" xfId="0" applyFont="1" applyFill="1" applyBorder="1" applyAlignment="1" applyProtection="1" quotePrefix="1">
      <alignment wrapText="1"/>
      <protection/>
    </xf>
    <xf numFmtId="3" fontId="33" fillId="0" borderId="67" xfId="122" applyNumberFormat="1" applyFont="1" applyFill="1" applyBorder="1" applyAlignment="1" applyProtection="1">
      <alignment horizontal="center"/>
      <protection/>
    </xf>
    <xf numFmtId="3" fontId="33" fillId="0" borderId="22" xfId="122" applyNumberFormat="1" applyFont="1" applyFill="1" applyBorder="1" applyAlignment="1" applyProtection="1">
      <alignment horizontal="center"/>
      <protection/>
    </xf>
    <xf numFmtId="0" fontId="33" fillId="0" borderId="14" xfId="0" applyFont="1" applyFill="1" applyBorder="1" applyAlignment="1" applyProtection="1" quotePrefix="1">
      <alignment horizontal="left" vertical="top" wrapText="1"/>
      <protection/>
    </xf>
    <xf numFmtId="0" fontId="33" fillId="0" borderId="42" xfId="0" applyFont="1" applyFill="1" applyBorder="1" applyAlignment="1" applyProtection="1" quotePrefix="1">
      <alignment horizontal="left" vertical="top" wrapText="1"/>
      <protection/>
    </xf>
    <xf numFmtId="0" fontId="2" fillId="0" borderId="23" xfId="68" applyFont="1" applyBorder="1" applyAlignment="1">
      <alignment horizontal="center" vertical="center" wrapText="1"/>
      <protection/>
    </xf>
    <xf numFmtId="3" fontId="33" fillId="0" borderId="60" xfId="122" applyNumberFormat="1" applyFont="1" applyFill="1" applyBorder="1" applyProtection="1">
      <alignment/>
      <protection/>
    </xf>
    <xf numFmtId="1" fontId="4" fillId="0" borderId="15" xfId="122" applyNumberFormat="1" applyFont="1" applyFill="1" applyBorder="1" applyAlignment="1" applyProtection="1">
      <alignment horizontal="center" vertical="center"/>
      <protection/>
    </xf>
    <xf numFmtId="0" fontId="4" fillId="0" borderId="24" xfId="0" applyFont="1" applyBorder="1" applyAlignment="1">
      <alignment/>
    </xf>
    <xf numFmtId="0" fontId="41" fillId="0" borderId="24" xfId="0" applyFont="1" applyBorder="1" applyAlignment="1">
      <alignment/>
    </xf>
    <xf numFmtId="0" fontId="33" fillId="30" borderId="55" xfId="123" applyFont="1" applyFill="1" applyBorder="1" applyAlignment="1" applyProtection="1">
      <alignment horizontal="center"/>
      <protection/>
    </xf>
    <xf numFmtId="179" fontId="33" fillId="30" borderId="68" xfId="122" applyNumberFormat="1" applyFont="1" applyFill="1" applyBorder="1" applyAlignment="1" applyProtection="1">
      <alignment/>
      <protection/>
    </xf>
    <xf numFmtId="0" fontId="4" fillId="0" borderId="10" xfId="0" applyFont="1" applyBorder="1" applyAlignment="1">
      <alignment/>
    </xf>
    <xf numFmtId="0" fontId="3" fillId="30" borderId="64" xfId="122" applyFont="1" applyFill="1" applyBorder="1" applyAlignment="1" applyProtection="1" quotePrefix="1">
      <alignment horizontal="center"/>
      <protection/>
    </xf>
    <xf numFmtId="0" fontId="3" fillId="30" borderId="10" xfId="122" applyFont="1" applyFill="1" applyBorder="1" applyAlignment="1" applyProtection="1" quotePrefix="1">
      <alignment horizontal="center"/>
      <protection/>
    </xf>
    <xf numFmtId="49" fontId="3" fillId="30" borderId="46" xfId="134" applyNumberFormat="1" applyFont="1" applyFill="1" applyBorder="1" applyAlignment="1">
      <alignment horizontal="center" vertical="center"/>
      <protection/>
    </xf>
    <xf numFmtId="0" fontId="4" fillId="0" borderId="14" xfId="0" applyFont="1" applyBorder="1" applyAlignment="1">
      <alignment/>
    </xf>
    <xf numFmtId="0" fontId="2" fillId="0" borderId="42" xfId="48" applyFont="1" applyFill="1" applyBorder="1" applyAlignment="1">
      <alignment horizontal="center" vertical="center" wrapText="1"/>
      <protection/>
    </xf>
    <xf numFmtId="3" fontId="33" fillId="0" borderId="24" xfId="122" applyNumberFormat="1" applyFont="1" applyFill="1" applyBorder="1" applyAlignment="1" applyProtection="1">
      <alignment horizontal="center"/>
      <protection/>
    </xf>
    <xf numFmtId="0" fontId="4" fillId="0" borderId="10" xfId="48" applyFont="1" applyFill="1" applyBorder="1" applyAlignment="1">
      <alignment horizontal="center" vertical="center" wrapText="1"/>
      <protection/>
    </xf>
    <xf numFmtId="0" fontId="3" fillId="0" borderId="10" xfId="48" applyFont="1" applyFill="1" applyBorder="1" applyAlignment="1">
      <alignment horizontal="center" vertical="center" wrapText="1"/>
      <protection/>
    </xf>
    <xf numFmtId="0" fontId="2" fillId="0" borderId="23" xfId="48" applyFont="1" applyFill="1" applyBorder="1" applyAlignment="1">
      <alignment horizontal="center" vertical="center" wrapText="1"/>
      <protection/>
    </xf>
    <xf numFmtId="1" fontId="4" fillId="0" borderId="13" xfId="122" applyNumberFormat="1" applyFont="1" applyFill="1" applyBorder="1" applyAlignment="1" applyProtection="1">
      <alignment horizontal="center"/>
      <protection/>
    </xf>
    <xf numFmtId="0" fontId="46" fillId="0" borderId="10" xfId="123" applyFont="1" applyFill="1" applyBorder="1" applyAlignment="1" applyProtection="1" quotePrefix="1">
      <alignment horizontal="center"/>
      <protection/>
    </xf>
    <xf numFmtId="3" fontId="2" fillId="0" borderId="10" xfId="62" applyNumberFormat="1" applyFont="1" applyFill="1" applyBorder="1" applyAlignment="1">
      <alignment horizontal="center" vertical="center" wrapText="1"/>
      <protection/>
    </xf>
    <xf numFmtId="0" fontId="33" fillId="0" borderId="69" xfId="122" applyFont="1" applyFill="1" applyBorder="1" applyAlignment="1" applyProtection="1">
      <alignment horizontal="center"/>
      <protection/>
    </xf>
    <xf numFmtId="0" fontId="33" fillId="0" borderId="55" xfId="123" applyFont="1" applyFill="1" applyBorder="1" applyAlignment="1" applyProtection="1">
      <alignment horizontal="center"/>
      <protection/>
    </xf>
    <xf numFmtId="0" fontId="4" fillId="30" borderId="55" xfId="122" applyFont="1" applyFill="1" applyBorder="1" applyAlignment="1" applyProtection="1">
      <alignment horizontal="center"/>
      <protection/>
    </xf>
    <xf numFmtId="179" fontId="33" fillId="0" borderId="70" xfId="122" applyNumberFormat="1" applyFont="1" applyFill="1" applyBorder="1" applyAlignment="1" applyProtection="1">
      <alignment horizontal="center"/>
      <protection/>
    </xf>
    <xf numFmtId="179" fontId="33" fillId="0" borderId="68" xfId="122" applyNumberFormat="1" applyFont="1" applyFill="1" applyBorder="1" applyAlignment="1" applyProtection="1">
      <alignment horizontal="right"/>
      <protection/>
    </xf>
    <xf numFmtId="179" fontId="33" fillId="0" borderId="68" xfId="122" applyNumberFormat="1" applyFont="1" applyFill="1" applyBorder="1" applyAlignment="1" applyProtection="1">
      <alignment/>
      <protection/>
    </xf>
    <xf numFmtId="0" fontId="4" fillId="0" borderId="42" xfId="48" applyFont="1" applyFill="1" applyBorder="1" applyAlignment="1">
      <alignment horizontal="center" vertical="center" wrapText="1"/>
      <protection/>
    </xf>
    <xf numFmtId="0" fontId="4" fillId="0" borderId="23" xfId="0" applyFont="1" applyBorder="1" applyAlignment="1">
      <alignment/>
    </xf>
    <xf numFmtId="0" fontId="33" fillId="0" borderId="71" xfId="122" applyFont="1" applyFill="1" applyBorder="1" applyAlignment="1" applyProtection="1">
      <alignment horizontal="center"/>
      <protection/>
    </xf>
    <xf numFmtId="179" fontId="33" fillId="0" borderId="72" xfId="122" applyNumberFormat="1" applyFont="1" applyFill="1" applyBorder="1" applyAlignment="1" applyProtection="1">
      <alignment horizontal="right"/>
      <protection/>
    </xf>
    <xf numFmtId="0" fontId="4" fillId="0" borderId="14" xfId="0" applyFont="1" applyBorder="1" applyAlignment="1">
      <alignment/>
    </xf>
    <xf numFmtId="179" fontId="33" fillId="0" borderId="73" xfId="122" applyNumberFormat="1" applyFont="1" applyFill="1" applyBorder="1" applyAlignment="1" applyProtection="1">
      <alignment horizontal="right"/>
      <protection/>
    </xf>
    <xf numFmtId="0" fontId="4" fillId="0" borderId="42" xfId="0" applyFont="1" applyBorder="1" applyAlignment="1">
      <alignment/>
    </xf>
    <xf numFmtId="179" fontId="33" fillId="0" borderId="72" xfId="122" applyNumberFormat="1" applyFont="1" applyFill="1" applyBorder="1" applyAlignment="1" applyProtection="1">
      <alignment horizontal="center"/>
      <protection/>
    </xf>
    <xf numFmtId="1" fontId="4" fillId="30" borderId="46" xfId="0" applyNumberFormat="1" applyFont="1" applyFill="1" applyBorder="1" applyAlignment="1">
      <alignment horizontal="center"/>
    </xf>
    <xf numFmtId="1" fontId="4" fillId="0" borderId="46" xfId="0" applyNumberFormat="1" applyFont="1" applyFill="1" applyBorder="1" applyAlignment="1">
      <alignment horizontal="center"/>
    </xf>
    <xf numFmtId="0" fontId="50" fillId="29" borderId="10" xfId="0" applyFont="1" applyFill="1" applyBorder="1" applyAlignment="1" applyProtection="1" quotePrefix="1">
      <alignment wrapText="1"/>
      <protection/>
    </xf>
    <xf numFmtId="0" fontId="3" fillId="29" borderId="23" xfId="0" applyFont="1" applyFill="1" applyBorder="1" applyAlignment="1">
      <alignment/>
    </xf>
    <xf numFmtId="0" fontId="3" fillId="29" borderId="10" xfId="134" applyFont="1" applyFill="1" applyBorder="1" applyAlignment="1">
      <alignment horizontal="left" vertical="center" wrapText="1"/>
      <protection/>
    </xf>
    <xf numFmtId="1" fontId="4" fillId="0" borderId="21" xfId="122" applyNumberFormat="1" applyFont="1" applyFill="1" applyBorder="1" applyAlignment="1" applyProtection="1">
      <alignment horizontal="center" vertical="center"/>
      <protection/>
    </xf>
    <xf numFmtId="0" fontId="4" fillId="0" borderId="61" xfId="134" applyFont="1" applyFill="1" applyBorder="1" applyAlignment="1">
      <alignment horizontal="left" vertical="center" wrapText="1"/>
      <protection/>
    </xf>
    <xf numFmtId="0" fontId="4" fillId="0" borderId="42" xfId="134" applyFont="1" applyFill="1" applyBorder="1" applyAlignment="1">
      <alignment horizontal="left" vertical="center" wrapText="1"/>
      <protection/>
    </xf>
    <xf numFmtId="0" fontId="40" fillId="29" borderId="23" xfId="0" applyFont="1" applyFill="1" applyBorder="1" applyAlignment="1" applyProtection="1" quotePrefix="1">
      <alignment wrapText="1"/>
      <protection/>
    </xf>
    <xf numFmtId="49" fontId="3" fillId="0" borderId="54" xfId="134" applyNumberFormat="1" applyFont="1" applyFill="1" applyBorder="1" applyAlignment="1">
      <alignment horizontal="center" vertical="center"/>
      <protection/>
    </xf>
    <xf numFmtId="0" fontId="3" fillId="0" borderId="10" xfId="122" applyFont="1" applyFill="1" applyBorder="1" applyAlignment="1" applyProtection="1" quotePrefix="1">
      <alignment horizontal="center"/>
      <protection/>
    </xf>
    <xf numFmtId="3" fontId="4" fillId="0" borderId="36" xfId="122" applyNumberFormat="1" applyFont="1" applyFill="1" applyBorder="1" applyAlignment="1" applyProtection="1">
      <alignment horizontal="center" vertical="center" wrapText="1"/>
      <protection locked="0"/>
    </xf>
    <xf numFmtId="49" fontId="3" fillId="30" borderId="53" xfId="134" applyNumberFormat="1" applyFont="1" applyFill="1" applyBorder="1" applyAlignment="1">
      <alignment horizontal="center" vertical="center"/>
      <protection/>
    </xf>
    <xf numFmtId="0" fontId="3" fillId="30" borderId="23" xfId="122" applyFont="1" applyFill="1" applyBorder="1" applyAlignment="1" applyProtection="1" quotePrefix="1">
      <alignment horizontal="center"/>
      <protection/>
    </xf>
    <xf numFmtId="0" fontId="46" fillId="30" borderId="23" xfId="123" applyFont="1" applyFill="1" applyBorder="1" applyAlignment="1" applyProtection="1" quotePrefix="1">
      <alignment horizontal="center"/>
      <protection/>
    </xf>
    <xf numFmtId="3" fontId="4" fillId="30" borderId="37" xfId="122" applyNumberFormat="1" applyFont="1" applyFill="1" applyBorder="1" applyAlignment="1" applyProtection="1">
      <alignment horizontal="center" vertical="center" wrapText="1"/>
      <protection locked="0"/>
    </xf>
    <xf numFmtId="0" fontId="33" fillId="30" borderId="71" xfId="123" applyFont="1" applyFill="1" applyBorder="1" applyAlignment="1" applyProtection="1">
      <alignment horizontal="center"/>
      <protection/>
    </xf>
    <xf numFmtId="179" fontId="33" fillId="30" borderId="72" xfId="122" applyNumberFormat="1" applyFont="1" applyFill="1" applyBorder="1" applyAlignment="1" applyProtection="1">
      <alignment/>
      <protection/>
    </xf>
    <xf numFmtId="49" fontId="3" fillId="0" borderId="53" xfId="134" applyNumberFormat="1" applyFont="1" applyFill="1" applyBorder="1" applyAlignment="1">
      <alignment horizontal="center" vertical="center"/>
      <protection/>
    </xf>
    <xf numFmtId="0" fontId="3" fillId="0" borderId="23" xfId="122" applyFont="1" applyFill="1" applyBorder="1" applyAlignment="1" applyProtection="1" quotePrefix="1">
      <alignment horizontal="center"/>
      <protection/>
    </xf>
    <xf numFmtId="0" fontId="46" fillId="0" borderId="23" xfId="123" applyFont="1" applyFill="1" applyBorder="1" applyAlignment="1" applyProtection="1" quotePrefix="1">
      <alignment horizontal="center"/>
      <protection/>
    </xf>
    <xf numFmtId="3" fontId="4" fillId="0" borderId="37" xfId="122" applyNumberFormat="1" applyFont="1" applyFill="1" applyBorder="1" applyAlignment="1" applyProtection="1">
      <alignment horizontal="center" vertical="center" wrapText="1"/>
      <protection locked="0"/>
    </xf>
    <xf numFmtId="0" fontId="33" fillId="0" borderId="71" xfId="123" applyFont="1" applyFill="1" applyBorder="1" applyAlignment="1" applyProtection="1">
      <alignment horizontal="center"/>
      <protection/>
    </xf>
    <xf numFmtId="179" fontId="33" fillId="0" borderId="72" xfId="122" applyNumberFormat="1" applyFont="1" applyFill="1" applyBorder="1" applyAlignment="1" applyProtection="1">
      <alignment/>
      <protection/>
    </xf>
    <xf numFmtId="0" fontId="4" fillId="0" borderId="10" xfId="122" applyFont="1" applyFill="1" applyBorder="1" applyAlignment="1" applyProtection="1" quotePrefix="1">
      <alignment horizontal="left"/>
      <protection/>
    </xf>
    <xf numFmtId="0" fontId="4" fillId="0" borderId="14" xfId="0" applyFont="1" applyFill="1" applyBorder="1" applyAlignment="1" applyProtection="1" quotePrefix="1">
      <alignment wrapText="1"/>
      <protection/>
    </xf>
    <xf numFmtId="3" fontId="4" fillId="0" borderId="63" xfId="122" applyNumberFormat="1" applyFont="1" applyFill="1" applyBorder="1" applyProtection="1">
      <alignment/>
      <protection locked="0"/>
    </xf>
    <xf numFmtId="177" fontId="7" fillId="0" borderId="25" xfId="0" applyNumberFormat="1" applyFont="1" applyFill="1" applyBorder="1" applyAlignment="1">
      <alignment horizontal="center"/>
    </xf>
    <xf numFmtId="0" fontId="4" fillId="0" borderId="10" xfId="0" applyFont="1" applyFill="1" applyBorder="1" applyAlignment="1" applyProtection="1" quotePrefix="1">
      <alignment wrapText="1"/>
      <protection/>
    </xf>
    <xf numFmtId="9" fontId="33" fillId="0" borderId="55" xfId="122" applyNumberFormat="1" applyFont="1" applyFill="1" applyBorder="1" applyAlignment="1" applyProtection="1">
      <alignment horizontal="center"/>
      <protection/>
    </xf>
    <xf numFmtId="0" fontId="41" fillId="0" borderId="55" xfId="0" applyFont="1" applyBorder="1" applyAlignment="1">
      <alignment/>
    </xf>
    <xf numFmtId="179" fontId="33" fillId="0" borderId="10" xfId="122" applyNumberFormat="1" applyFont="1" applyFill="1" applyBorder="1" applyAlignment="1" applyProtection="1">
      <alignment horizontal="right"/>
      <protection/>
    </xf>
    <xf numFmtId="179" fontId="33" fillId="0" borderId="10" xfId="122" applyNumberFormat="1" applyFont="1" applyFill="1" applyBorder="1" applyAlignment="1" applyProtection="1">
      <alignment horizontal="right"/>
      <protection locked="0"/>
    </xf>
    <xf numFmtId="179" fontId="33" fillId="0" borderId="23" xfId="122" applyNumberFormat="1" applyFont="1" applyFill="1" applyBorder="1" applyAlignment="1" applyProtection="1">
      <alignment horizontal="right"/>
      <protection locked="0"/>
    </xf>
    <xf numFmtId="179" fontId="33" fillId="0" borderId="23" xfId="122" applyNumberFormat="1" applyFont="1" applyFill="1" applyBorder="1" applyAlignment="1" applyProtection="1">
      <alignment/>
      <protection/>
    </xf>
    <xf numFmtId="179" fontId="33" fillId="0" borderId="42" xfId="122" applyNumberFormat="1" applyFont="1" applyFill="1" applyBorder="1" applyAlignment="1" applyProtection="1">
      <alignment horizontal="center"/>
      <protection locked="0"/>
    </xf>
    <xf numFmtId="0" fontId="41" fillId="0" borderId="10" xfId="0" applyFont="1" applyBorder="1" applyAlignment="1">
      <alignment/>
    </xf>
    <xf numFmtId="49" fontId="4" fillId="15" borderId="10" xfId="68" applyNumberFormat="1" applyFont="1" applyFill="1" applyBorder="1" applyAlignment="1">
      <alignment horizontal="left" vertical="center" wrapText="1"/>
      <protection/>
    </xf>
    <xf numFmtId="49" fontId="1" fillId="15" borderId="10" xfId="68" applyNumberFormat="1" applyFont="1" applyFill="1" applyBorder="1" applyAlignment="1">
      <alignment horizontal="left" vertical="center" wrapText="1"/>
      <protection/>
    </xf>
    <xf numFmtId="3" fontId="2" fillId="15" borderId="60" xfId="68" applyNumberFormat="1" applyFont="1" applyFill="1" applyBorder="1" applyAlignment="1">
      <alignment horizontal="center" vertical="center" wrapText="1"/>
      <protection/>
    </xf>
    <xf numFmtId="49" fontId="4" fillId="15" borderId="23" xfId="68" applyNumberFormat="1" applyFont="1" applyFill="1" applyBorder="1" applyAlignment="1">
      <alignment horizontal="left" vertical="center" wrapText="1"/>
      <protection/>
    </xf>
    <xf numFmtId="3" fontId="2" fillId="15" borderId="61" xfId="68" applyNumberFormat="1" applyFont="1" applyFill="1" applyBorder="1" applyAlignment="1">
      <alignment horizontal="center" vertical="center" wrapText="1"/>
      <protection/>
    </xf>
    <xf numFmtId="49" fontId="4" fillId="15" borderId="14" xfId="68" applyNumberFormat="1" applyFont="1" applyFill="1" applyBorder="1" applyAlignment="1">
      <alignment horizontal="left" vertical="center" wrapText="1"/>
      <protection/>
    </xf>
    <xf numFmtId="3" fontId="2" fillId="15" borderId="24" xfId="68" applyNumberFormat="1" applyFont="1" applyFill="1" applyBorder="1" applyAlignment="1">
      <alignment horizontal="center" vertical="center" wrapText="1"/>
      <protection/>
    </xf>
    <xf numFmtId="49" fontId="4" fillId="15" borderId="42" xfId="68" applyNumberFormat="1" applyFont="1" applyFill="1" applyBorder="1" applyAlignment="1">
      <alignment horizontal="left" vertical="center" wrapText="1"/>
      <protection/>
    </xf>
    <xf numFmtId="0" fontId="4" fillId="0" borderId="10" xfId="106" applyFont="1" applyFill="1" applyBorder="1" applyAlignment="1">
      <alignment horizontal="center"/>
      <protection/>
    </xf>
    <xf numFmtId="49" fontId="4" fillId="0" borderId="10" xfId="68" applyNumberFormat="1" applyFont="1" applyBorder="1" applyAlignment="1">
      <alignment horizontal="left" vertical="center" wrapText="1"/>
      <protection/>
    </xf>
    <xf numFmtId="49" fontId="1" fillId="0" borderId="10" xfId="68" applyNumberFormat="1" applyFont="1" applyBorder="1" applyAlignment="1">
      <alignment horizontal="left" vertical="center" wrapText="1"/>
      <protection/>
    </xf>
    <xf numFmtId="3" fontId="4" fillId="15" borderId="12" xfId="68" applyNumberFormat="1" applyFont="1" applyFill="1" applyBorder="1" applyAlignment="1">
      <alignment horizontal="center" vertical="center" wrapText="1"/>
      <protection/>
    </xf>
    <xf numFmtId="3" fontId="4" fillId="0" borderId="12" xfId="68" applyNumberFormat="1" applyFont="1" applyBorder="1" applyAlignment="1">
      <alignment horizontal="center" vertical="center" wrapText="1"/>
      <protection/>
    </xf>
    <xf numFmtId="0" fontId="1" fillId="0" borderId="12" xfId="68" applyFont="1" applyBorder="1" applyAlignment="1">
      <alignment horizontal="center" vertical="center" wrapText="1"/>
      <protection/>
    </xf>
    <xf numFmtId="3" fontId="1" fillId="15" borderId="12" xfId="68" applyNumberFormat="1" applyFont="1" applyFill="1" applyBorder="1" applyAlignment="1">
      <alignment horizontal="center" vertical="center" wrapText="1"/>
      <protection/>
    </xf>
    <xf numFmtId="3" fontId="1" fillId="0" borderId="12" xfId="68" applyNumberFormat="1" applyFont="1" applyBorder="1" applyAlignment="1">
      <alignment horizontal="center" vertical="center" wrapText="1"/>
      <protection/>
    </xf>
    <xf numFmtId="3" fontId="33" fillId="0" borderId="12" xfId="122" applyNumberFormat="1" applyFont="1" applyFill="1" applyBorder="1" applyAlignment="1" applyProtection="1">
      <alignment horizontal="center"/>
      <protection/>
    </xf>
    <xf numFmtId="3" fontId="22" fillId="0" borderId="61" xfId="122" applyNumberFormat="1" applyFont="1" applyFill="1" applyBorder="1" applyAlignment="1" applyProtection="1">
      <alignment horizontal="center"/>
      <protection locked="0"/>
    </xf>
    <xf numFmtId="0" fontId="1" fillId="0" borderId="10" xfId="0" applyFont="1" applyBorder="1" applyAlignment="1">
      <alignment/>
    </xf>
    <xf numFmtId="0" fontId="4" fillId="0" borderId="10" xfId="106" applyFont="1" applyFill="1" applyBorder="1" applyAlignment="1">
      <alignment vertical="center" wrapText="1"/>
      <protection/>
    </xf>
    <xf numFmtId="0" fontId="1" fillId="0" borderId="10" xfId="106" applyFont="1" applyFill="1" applyBorder="1" applyAlignment="1">
      <alignment vertical="center" wrapText="1"/>
      <protection/>
    </xf>
    <xf numFmtId="0" fontId="33" fillId="30" borderId="69" xfId="123" applyFont="1" applyFill="1" applyBorder="1" applyAlignment="1" applyProtection="1">
      <alignment horizontal="center"/>
      <protection/>
    </xf>
    <xf numFmtId="0" fontId="4" fillId="0" borderId="74" xfId="122" applyFont="1" applyFill="1" applyBorder="1" applyAlignment="1" applyProtection="1">
      <alignment horizontal="center"/>
      <protection/>
    </xf>
    <xf numFmtId="179" fontId="33" fillId="30" borderId="70" xfId="122" applyNumberFormat="1" applyFont="1" applyFill="1" applyBorder="1" applyAlignment="1" applyProtection="1">
      <alignment/>
      <protection/>
    </xf>
    <xf numFmtId="179" fontId="4" fillId="0" borderId="75" xfId="122" applyNumberFormat="1" applyFont="1" applyFill="1" applyBorder="1" applyAlignment="1" applyProtection="1">
      <alignment horizontal="right"/>
      <protection locked="0"/>
    </xf>
    <xf numFmtId="49" fontId="4" fillId="0" borderId="42" xfId="68" applyNumberFormat="1" applyFont="1" applyBorder="1" applyAlignment="1">
      <alignment horizontal="left" vertical="center" wrapText="1"/>
      <protection/>
    </xf>
    <xf numFmtId="179" fontId="33" fillId="30" borderId="23" xfId="122" applyNumberFormat="1" applyFont="1" applyFill="1" applyBorder="1" applyAlignment="1" applyProtection="1">
      <alignment/>
      <protection/>
    </xf>
    <xf numFmtId="0" fontId="1" fillId="0" borderId="14" xfId="0" applyFont="1" applyBorder="1" applyAlignment="1">
      <alignment/>
    </xf>
    <xf numFmtId="0" fontId="44" fillId="26" borderId="30" xfId="106" applyFont="1" applyFill="1" applyBorder="1" applyAlignment="1">
      <alignment horizontal="center" vertical="center" wrapText="1"/>
      <protection/>
    </xf>
    <xf numFmtId="179" fontId="4" fillId="0" borderId="68" xfId="122" applyNumberFormat="1" applyFont="1" applyFill="1" applyBorder="1" applyAlignment="1" applyProtection="1">
      <alignment/>
      <protection/>
    </xf>
    <xf numFmtId="0" fontId="4" fillId="0" borderId="41" xfId="122" applyFont="1" applyFill="1" applyBorder="1" applyAlignment="1" applyProtection="1">
      <alignment horizontal="center"/>
      <protection/>
    </xf>
    <xf numFmtId="0" fontId="2" fillId="0" borderId="12" xfId="106" applyFont="1" applyFill="1" applyBorder="1" applyAlignment="1">
      <alignment horizontal="center" vertical="center"/>
      <protection/>
    </xf>
    <xf numFmtId="49" fontId="4" fillId="0" borderId="46" xfId="134" applyNumberFormat="1" applyFont="1" applyFill="1" applyBorder="1" applyAlignment="1">
      <alignment horizontal="center" vertical="center"/>
      <protection/>
    </xf>
    <xf numFmtId="0" fontId="4" fillId="27" borderId="10" xfId="48" applyFont="1" applyFill="1" applyBorder="1" applyAlignment="1">
      <alignment vertical="center" wrapText="1"/>
      <protection/>
    </xf>
    <xf numFmtId="3" fontId="4" fillId="0" borderId="10" xfId="93" applyNumberFormat="1" applyFont="1" applyBorder="1" applyAlignment="1">
      <alignment horizontal="center" vertical="center" wrapText="1"/>
      <protection/>
    </xf>
    <xf numFmtId="49" fontId="3" fillId="0" borderId="46" xfId="134" applyNumberFormat="1" applyFont="1" applyFill="1" applyBorder="1" applyAlignment="1">
      <alignment horizontal="center" vertical="center"/>
      <protection/>
    </xf>
    <xf numFmtId="0" fontId="44" fillId="0" borderId="12" xfId="106" applyFont="1" applyFill="1" applyBorder="1" applyAlignment="1">
      <alignment horizontal="center" vertical="center" wrapText="1"/>
      <protection/>
    </xf>
    <xf numFmtId="0" fontId="4" fillId="0" borderId="12" xfId="0" applyFont="1" applyFill="1" applyBorder="1" applyAlignment="1">
      <alignment horizontal="left" vertical="top" wrapText="1"/>
    </xf>
    <xf numFmtId="0" fontId="4" fillId="0" borderId="55" xfId="122" applyFont="1" applyFill="1" applyBorder="1" applyAlignment="1" applyProtection="1">
      <alignment horizontal="center"/>
      <protection/>
    </xf>
    <xf numFmtId="176" fontId="1" fillId="9" borderId="52" xfId="169" applyNumberFormat="1" applyFont="1" applyFill="1" applyBorder="1" applyAlignment="1">
      <alignment horizontal="center" vertical="center"/>
    </xf>
    <xf numFmtId="176" fontId="4" fillId="27" borderId="10" xfId="169" applyNumberFormat="1" applyFont="1" applyFill="1" applyBorder="1" applyAlignment="1">
      <alignment horizontal="center" vertical="center"/>
    </xf>
    <xf numFmtId="180" fontId="4" fillId="27" borderId="10" xfId="48" applyNumberFormat="1" applyFont="1" applyFill="1" applyBorder="1" applyAlignment="1">
      <alignment horizontal="center" vertical="center"/>
      <protection/>
    </xf>
    <xf numFmtId="0" fontId="4" fillId="0" borderId="12" xfId="0" applyFont="1" applyBorder="1" applyAlignment="1">
      <alignment/>
    </xf>
    <xf numFmtId="1" fontId="1" fillId="30" borderId="46" xfId="0" applyNumberFormat="1" applyFont="1" applyFill="1" applyBorder="1" applyAlignment="1">
      <alignment horizontal="center"/>
    </xf>
    <xf numFmtId="3" fontId="4" fillId="0" borderId="22" xfId="122" applyNumberFormat="1" applyFont="1" applyFill="1" applyBorder="1" applyAlignment="1" applyProtection="1">
      <alignment horizontal="center"/>
      <protection locked="0"/>
    </xf>
    <xf numFmtId="3" fontId="4" fillId="0" borderId="37" xfId="122" applyNumberFormat="1" applyFont="1" applyFill="1" applyBorder="1" applyAlignment="1" applyProtection="1">
      <alignment horizontal="center"/>
      <protection locked="0"/>
    </xf>
    <xf numFmtId="0" fontId="44" fillId="26" borderId="32" xfId="106" applyFont="1" applyFill="1" applyBorder="1" applyAlignment="1">
      <alignment horizontal="center" vertical="center" wrapText="1"/>
      <protection/>
    </xf>
    <xf numFmtId="3" fontId="4" fillId="0" borderId="24" xfId="122" applyNumberFormat="1" applyFont="1" applyFill="1" applyBorder="1" applyProtection="1">
      <alignment/>
      <protection locked="0"/>
    </xf>
    <xf numFmtId="179" fontId="19" fillId="26" borderId="20" xfId="122" applyNumberFormat="1" applyFont="1" applyFill="1" applyBorder="1" applyAlignment="1" applyProtection="1">
      <alignment horizontal="right" vertical="center" wrapText="1"/>
      <protection/>
    </xf>
    <xf numFmtId="179" fontId="33" fillId="30" borderId="49" xfId="122" applyNumberFormat="1" applyFont="1" applyFill="1" applyBorder="1" applyAlignment="1" applyProtection="1">
      <alignment horizontal="right"/>
      <protection/>
    </xf>
    <xf numFmtId="179" fontId="33" fillId="0" borderId="51" xfId="122" applyNumberFormat="1" applyFont="1" applyFill="1" applyBorder="1" applyAlignment="1" applyProtection="1">
      <alignment horizontal="right"/>
      <protection/>
    </xf>
    <xf numFmtId="179" fontId="33" fillId="0" borderId="49" xfId="122" applyNumberFormat="1" applyFont="1" applyFill="1" applyBorder="1" applyAlignment="1" applyProtection="1">
      <alignment horizontal="right"/>
      <protection/>
    </xf>
    <xf numFmtId="179" fontId="33" fillId="30" borderId="38" xfId="122" applyNumberFormat="1" applyFont="1" applyFill="1" applyBorder="1" applyAlignment="1" applyProtection="1">
      <alignment horizontal="right"/>
      <protection/>
    </xf>
    <xf numFmtId="179" fontId="4" fillId="0" borderId="38" xfId="122" applyNumberFormat="1" applyFont="1" applyFill="1" applyBorder="1" applyAlignment="1" applyProtection="1">
      <alignment horizontal="right"/>
      <protection/>
    </xf>
    <xf numFmtId="0" fontId="7" fillId="0" borderId="38" xfId="0" applyFont="1" applyFill="1" applyBorder="1" applyAlignment="1">
      <alignment horizontal="right"/>
    </xf>
    <xf numFmtId="0" fontId="7" fillId="0" borderId="0" xfId="0" applyFont="1" applyFill="1" applyBorder="1" applyAlignment="1">
      <alignment horizontal="right"/>
    </xf>
    <xf numFmtId="0" fontId="4" fillId="0" borderId="10" xfId="0" applyFont="1" applyFill="1" applyBorder="1" applyAlignment="1">
      <alignment/>
    </xf>
    <xf numFmtId="1" fontId="4" fillId="0" borderId="54" xfId="0" applyNumberFormat="1" applyFont="1" applyFill="1" applyBorder="1" applyAlignment="1">
      <alignment horizontal="center"/>
    </xf>
    <xf numFmtId="3" fontId="33" fillId="0" borderId="42" xfId="122" applyNumberFormat="1" applyFont="1" applyFill="1" applyBorder="1" applyAlignment="1" applyProtection="1" quotePrefix="1">
      <alignment horizontal="center"/>
      <protection/>
    </xf>
    <xf numFmtId="3" fontId="33" fillId="0" borderId="22" xfId="122" applyNumberFormat="1" applyFont="1" applyFill="1" applyBorder="1" applyAlignment="1" applyProtection="1">
      <alignment horizontal="right"/>
      <protection/>
    </xf>
    <xf numFmtId="1" fontId="4" fillId="0" borderId="54" xfId="122" applyNumberFormat="1" applyFont="1" applyFill="1" applyBorder="1" applyAlignment="1" applyProtection="1">
      <alignment horizontal="center" vertical="center"/>
      <protection/>
    </xf>
    <xf numFmtId="0" fontId="4" fillId="30" borderId="10" xfId="122" applyFont="1" applyFill="1" applyBorder="1" applyAlignment="1" applyProtection="1" quotePrefix="1">
      <alignment horizontal="center"/>
      <protection/>
    </xf>
    <xf numFmtId="0" fontId="2" fillId="27" borderId="14" xfId="105" applyFont="1" applyFill="1" applyBorder="1" applyAlignment="1">
      <alignment horizontal="center" vertical="center" wrapText="1"/>
      <protection/>
    </xf>
    <xf numFmtId="0" fontId="8" fillId="31" borderId="76" xfId="124" applyFont="1" applyFill="1" applyBorder="1" applyAlignment="1">
      <alignment horizontal="center" vertical="center" wrapText="1"/>
      <protection/>
    </xf>
    <xf numFmtId="0" fontId="8" fillId="31" borderId="77" xfId="124" applyFont="1" applyFill="1" applyBorder="1" applyAlignment="1">
      <alignment horizontal="center" vertical="center" wrapText="1"/>
      <protection/>
    </xf>
    <xf numFmtId="0" fontId="8" fillId="31" borderId="78" xfId="124" applyFont="1" applyFill="1" applyBorder="1" applyAlignment="1">
      <alignment horizontal="center" vertical="center" wrapText="1"/>
      <protection/>
    </xf>
    <xf numFmtId="178" fontId="8" fillId="31" borderId="79" xfId="132" applyFont="1" applyFill="1" applyBorder="1" applyAlignment="1">
      <alignment horizontal="center" vertical="center"/>
    </xf>
    <xf numFmtId="178" fontId="8" fillId="31" borderId="75" xfId="132" applyFont="1" applyFill="1" applyBorder="1" applyAlignment="1">
      <alignment horizontal="center" vertical="center"/>
    </xf>
    <xf numFmtId="178" fontId="8" fillId="31" borderId="80" xfId="132" applyFont="1" applyFill="1" applyBorder="1" applyAlignment="1">
      <alignment horizontal="center" vertical="center"/>
    </xf>
    <xf numFmtId="0" fontId="8" fillId="0" borderId="81" xfId="0" applyFont="1" applyFill="1" applyBorder="1" applyAlignment="1">
      <alignment horizontal="center"/>
    </xf>
    <xf numFmtId="0" fontId="8" fillId="0" borderId="82" xfId="0" applyFont="1" applyFill="1" applyBorder="1" applyAlignment="1">
      <alignment horizontal="center"/>
    </xf>
    <xf numFmtId="0" fontId="8" fillId="0" borderId="83" xfId="0" applyFont="1" applyFill="1" applyBorder="1" applyAlignment="1">
      <alignment horizontal="center"/>
    </xf>
    <xf numFmtId="49" fontId="11" fillId="0" borderId="81" xfId="125" applyNumberFormat="1" applyFont="1" applyFill="1" applyBorder="1" applyAlignment="1">
      <alignment horizontal="center" vertical="center" wrapText="1"/>
      <protection/>
    </xf>
    <xf numFmtId="49" fontId="11" fillId="0" borderId="82" xfId="125" applyNumberFormat="1" applyFont="1" applyFill="1" applyBorder="1" applyAlignment="1">
      <alignment horizontal="center" vertical="center" wrapText="1"/>
      <protection/>
    </xf>
    <xf numFmtId="49" fontId="11" fillId="0" borderId="83" xfId="125" applyNumberFormat="1" applyFont="1" applyFill="1" applyBorder="1" applyAlignment="1">
      <alignment horizontal="center" vertical="center" wrapText="1"/>
      <protection/>
    </xf>
    <xf numFmtId="0" fontId="11" fillId="29" borderId="84" xfId="125" applyFont="1" applyFill="1" applyBorder="1" applyAlignment="1">
      <alignment horizontal="center" vertical="center"/>
      <protection/>
    </xf>
    <xf numFmtId="0" fontId="11" fillId="29" borderId="85" xfId="125" applyFont="1" applyFill="1" applyBorder="1" applyAlignment="1">
      <alignment horizontal="center" vertical="center"/>
      <protection/>
    </xf>
    <xf numFmtId="0" fontId="20" fillId="24" borderId="86" xfId="122" applyFont="1" applyFill="1" applyBorder="1" applyAlignment="1" applyProtection="1" quotePrefix="1">
      <alignment horizontal="center"/>
      <protection/>
    </xf>
    <xf numFmtId="0" fontId="20" fillId="24" borderId="87" xfId="122" applyFont="1" applyFill="1" applyBorder="1" applyAlignment="1" applyProtection="1" quotePrefix="1">
      <alignment horizontal="center"/>
      <protection/>
    </xf>
    <xf numFmtId="0" fontId="20" fillId="24" borderId="88" xfId="122" applyFont="1" applyFill="1" applyBorder="1" applyAlignment="1" applyProtection="1" quotePrefix="1">
      <alignment horizontal="center"/>
      <protection/>
    </xf>
    <xf numFmtId="179" fontId="33" fillId="0" borderId="72" xfId="122" applyNumberFormat="1" applyFont="1" applyFill="1" applyBorder="1" applyAlignment="1" applyProtection="1">
      <alignment horizontal="center"/>
      <protection/>
    </xf>
    <xf numFmtId="179" fontId="33" fillId="0" borderId="73" xfId="122" applyNumberFormat="1" applyFont="1" applyFill="1" applyBorder="1" applyAlignment="1" applyProtection="1">
      <alignment horizontal="center"/>
      <protection/>
    </xf>
    <xf numFmtId="179" fontId="33" fillId="0" borderId="70" xfId="122" applyNumberFormat="1" applyFont="1" applyFill="1" applyBorder="1" applyAlignment="1" applyProtection="1">
      <alignment horizontal="center"/>
      <protection/>
    </xf>
    <xf numFmtId="1" fontId="4" fillId="0" borderId="66" xfId="122" applyNumberFormat="1" applyFont="1" applyFill="1" applyBorder="1" applyAlignment="1" applyProtection="1">
      <alignment horizontal="center" vertical="center"/>
      <protection/>
    </xf>
    <xf numFmtId="1" fontId="4" fillId="0" borderId="15" xfId="122" applyNumberFormat="1" applyFont="1" applyFill="1" applyBorder="1" applyAlignment="1" applyProtection="1">
      <alignment horizontal="center" vertical="center"/>
      <protection/>
    </xf>
    <xf numFmtId="1" fontId="4" fillId="0" borderId="21" xfId="122" applyNumberFormat="1" applyFont="1" applyFill="1" applyBorder="1" applyAlignment="1" applyProtection="1">
      <alignment horizontal="center" vertical="center"/>
      <protection/>
    </xf>
    <xf numFmtId="0" fontId="2" fillId="0" borderId="23" xfId="48" applyFont="1" applyFill="1" applyBorder="1" applyAlignment="1">
      <alignment horizontal="center" vertical="center" wrapText="1"/>
      <protection/>
    </xf>
    <xf numFmtId="0" fontId="2" fillId="0" borderId="14" xfId="48" applyFont="1" applyFill="1" applyBorder="1" applyAlignment="1">
      <alignment horizontal="center" vertical="center" wrapText="1"/>
      <protection/>
    </xf>
    <xf numFmtId="0" fontId="2" fillId="0" borderId="42" xfId="48" applyFont="1" applyFill="1" applyBorder="1" applyAlignment="1">
      <alignment horizontal="center" vertical="center" wrapText="1"/>
      <protection/>
    </xf>
    <xf numFmtId="3" fontId="33" fillId="0" borderId="67" xfId="122" applyNumberFormat="1" applyFont="1" applyFill="1" applyBorder="1" applyAlignment="1" applyProtection="1">
      <alignment horizontal="center"/>
      <protection/>
    </xf>
    <xf numFmtId="3" fontId="33" fillId="0" borderId="63" xfId="122" applyNumberFormat="1" applyFont="1" applyFill="1" applyBorder="1" applyAlignment="1" applyProtection="1">
      <alignment horizontal="center"/>
      <protection/>
    </xf>
    <xf numFmtId="3" fontId="33" fillId="0" borderId="22" xfId="122" applyNumberFormat="1" applyFont="1" applyFill="1" applyBorder="1" applyAlignment="1" applyProtection="1">
      <alignment horizontal="center"/>
      <protection/>
    </xf>
    <xf numFmtId="0" fontId="33" fillId="0" borderId="71" xfId="122" applyFont="1" applyFill="1" applyBorder="1" applyAlignment="1" applyProtection="1">
      <alignment horizontal="center"/>
      <protection/>
    </xf>
    <xf numFmtId="0" fontId="33" fillId="0" borderId="74" xfId="122" applyFont="1" applyFill="1" applyBorder="1" applyAlignment="1" applyProtection="1">
      <alignment horizontal="center"/>
      <protection/>
    </xf>
    <xf numFmtId="0" fontId="33" fillId="0" borderId="69" xfId="122" applyFont="1" applyFill="1" applyBorder="1" applyAlignment="1" applyProtection="1">
      <alignment horizontal="center"/>
      <protection/>
    </xf>
    <xf numFmtId="179" fontId="33" fillId="0" borderId="23" xfId="122" applyNumberFormat="1" applyFont="1" applyFill="1" applyBorder="1" applyAlignment="1" applyProtection="1">
      <alignment horizontal="center"/>
      <protection locked="0"/>
    </xf>
    <xf numFmtId="179" fontId="33" fillId="0" borderId="14" xfId="122" applyNumberFormat="1" applyFont="1" applyFill="1" applyBorder="1" applyAlignment="1" applyProtection="1">
      <alignment horizontal="center"/>
      <protection locked="0"/>
    </xf>
    <xf numFmtId="179" fontId="33" fillId="0" borderId="42" xfId="122" applyNumberFormat="1" applyFont="1" applyFill="1" applyBorder="1" applyAlignment="1" applyProtection="1">
      <alignment horizontal="center"/>
      <protection locked="0"/>
    </xf>
    <xf numFmtId="0" fontId="49" fillId="0" borderId="23" xfId="122" applyFont="1" applyFill="1" applyBorder="1" applyAlignment="1" applyProtection="1">
      <alignment horizontal="center" vertical="center"/>
      <protection/>
    </xf>
    <xf numFmtId="0" fontId="49" fillId="0" borderId="14" xfId="122" applyFont="1" applyFill="1" applyBorder="1" applyAlignment="1" applyProtection="1">
      <alignment horizontal="center" vertical="center"/>
      <protection/>
    </xf>
    <xf numFmtId="0" fontId="49" fillId="0" borderId="42" xfId="122" applyFont="1" applyFill="1" applyBorder="1" applyAlignment="1" applyProtection="1">
      <alignment horizontal="center" vertical="center"/>
      <protection/>
    </xf>
    <xf numFmtId="0" fontId="41" fillId="0" borderId="67" xfId="0" applyFont="1" applyBorder="1" applyAlignment="1">
      <alignment horizontal="center"/>
    </xf>
    <xf numFmtId="0" fontId="41" fillId="0" borderId="63" xfId="0" applyFont="1" applyBorder="1" applyAlignment="1">
      <alignment horizontal="center"/>
    </xf>
    <xf numFmtId="0" fontId="41" fillId="0" borderId="22" xfId="0" applyFont="1" applyBorder="1" applyAlignment="1">
      <alignment horizontal="center"/>
    </xf>
    <xf numFmtId="0" fontId="41" fillId="0" borderId="71" xfId="0" applyFont="1" applyBorder="1" applyAlignment="1">
      <alignment horizontal="center"/>
    </xf>
    <xf numFmtId="0" fontId="41" fillId="0" borderId="74" xfId="0" applyFont="1" applyBorder="1" applyAlignment="1">
      <alignment horizontal="center"/>
    </xf>
    <xf numFmtId="0" fontId="41" fillId="0" borderId="69" xfId="0" applyFont="1" applyBorder="1" applyAlignment="1">
      <alignment horizontal="center"/>
    </xf>
    <xf numFmtId="0" fontId="41" fillId="0" borderId="23" xfId="0" applyFont="1" applyBorder="1" applyAlignment="1">
      <alignment horizontal="center"/>
    </xf>
    <xf numFmtId="0" fontId="41" fillId="0" borderId="14" xfId="0" applyFont="1" applyBorder="1" applyAlignment="1">
      <alignment horizontal="center"/>
    </xf>
    <xf numFmtId="0" fontId="41" fillId="0" borderId="42" xfId="0" applyFont="1" applyBorder="1" applyAlignment="1">
      <alignment horizontal="center"/>
    </xf>
    <xf numFmtId="179" fontId="33" fillId="0" borderId="23" xfId="122" applyNumberFormat="1" applyFont="1" applyFill="1" applyBorder="1" applyAlignment="1" applyProtection="1">
      <alignment horizontal="center"/>
      <protection/>
    </xf>
    <xf numFmtId="179" fontId="33" fillId="0" borderId="14" xfId="122" applyNumberFormat="1" applyFont="1" applyFill="1" applyBorder="1" applyAlignment="1" applyProtection="1">
      <alignment horizontal="center"/>
      <protection/>
    </xf>
    <xf numFmtId="179" fontId="33" fillId="0" borderId="42" xfId="122" applyNumberFormat="1" applyFont="1" applyFill="1" applyBorder="1" applyAlignment="1" applyProtection="1">
      <alignment horizontal="center"/>
      <protection/>
    </xf>
    <xf numFmtId="1" fontId="4" fillId="0" borderId="66" xfId="122" applyNumberFormat="1" applyFont="1" applyFill="1" applyBorder="1" applyAlignment="1" applyProtection="1">
      <alignment horizontal="center"/>
      <protection/>
    </xf>
    <xf numFmtId="1" fontId="4" fillId="0" borderId="15" xfId="122" applyNumberFormat="1" applyFont="1" applyFill="1" applyBorder="1" applyAlignment="1" applyProtection="1">
      <alignment horizontal="center"/>
      <protection/>
    </xf>
    <xf numFmtId="1" fontId="4" fillId="0" borderId="21" xfId="122" applyNumberFormat="1" applyFont="1" applyFill="1" applyBorder="1" applyAlignment="1" applyProtection="1">
      <alignment horizontal="center"/>
      <protection/>
    </xf>
    <xf numFmtId="1" fontId="4" fillId="0" borderId="66" xfId="122" applyNumberFormat="1" applyFont="1" applyFill="1" applyBorder="1" applyAlignment="1" applyProtection="1">
      <alignment horizontal="center" vertical="center"/>
      <protection/>
    </xf>
    <xf numFmtId="1" fontId="4" fillId="0" borderId="15" xfId="122" applyNumberFormat="1" applyFont="1" applyFill="1" applyBorder="1" applyAlignment="1" applyProtection="1">
      <alignment horizontal="center" vertical="center"/>
      <protection/>
    </xf>
    <xf numFmtId="1" fontId="4" fillId="0" borderId="21" xfId="122" applyNumberFormat="1" applyFont="1" applyFill="1" applyBorder="1" applyAlignment="1" applyProtection="1">
      <alignment horizontal="center" vertical="center"/>
      <protection/>
    </xf>
    <xf numFmtId="0" fontId="2" fillId="0" borderId="23" xfId="68" applyFont="1" applyBorder="1" applyAlignment="1">
      <alignment horizontal="center" vertical="center" wrapText="1"/>
      <protection/>
    </xf>
    <xf numFmtId="0" fontId="2" fillId="0" borderId="14" xfId="68" applyFont="1" applyBorder="1" applyAlignment="1">
      <alignment horizontal="center" vertical="center" wrapText="1"/>
      <protection/>
    </xf>
    <xf numFmtId="0" fontId="2" fillId="0" borderId="42" xfId="68" applyFont="1" applyBorder="1" applyAlignment="1">
      <alignment horizontal="center" vertical="center" wrapText="1"/>
      <protection/>
    </xf>
    <xf numFmtId="0" fontId="33" fillId="0" borderId="23" xfId="122" applyFont="1" applyFill="1" applyBorder="1" applyAlignment="1" applyProtection="1">
      <alignment horizontal="center"/>
      <protection/>
    </xf>
    <xf numFmtId="0" fontId="33" fillId="0" borderId="14" xfId="122" applyFont="1" applyFill="1" applyBorder="1" applyAlignment="1" applyProtection="1">
      <alignment horizontal="center"/>
      <protection/>
    </xf>
    <xf numFmtId="0" fontId="33" fillId="0" borderId="42" xfId="122" applyFont="1" applyFill="1" applyBorder="1" applyAlignment="1" applyProtection="1">
      <alignment horizontal="center"/>
      <protection/>
    </xf>
    <xf numFmtId="0" fontId="44" fillId="26" borderId="89" xfId="122" applyFont="1" applyFill="1" applyBorder="1" applyAlignment="1" applyProtection="1">
      <alignment horizontal="center"/>
      <protection/>
    </xf>
    <xf numFmtId="0" fontId="44" fillId="26" borderId="90" xfId="122" applyFont="1" applyFill="1" applyBorder="1" applyAlignment="1" applyProtection="1">
      <alignment horizontal="center"/>
      <protection/>
    </xf>
    <xf numFmtId="0" fontId="44" fillId="26" borderId="91" xfId="122" applyFont="1" applyFill="1" applyBorder="1" applyAlignment="1" applyProtection="1">
      <alignment horizontal="center"/>
      <protection/>
    </xf>
    <xf numFmtId="1" fontId="4" fillId="0" borderId="66" xfId="122" applyNumberFormat="1" applyFont="1" applyFill="1" applyBorder="1" applyAlignment="1" applyProtection="1">
      <alignment horizontal="center"/>
      <protection/>
    </xf>
    <xf numFmtId="49" fontId="2" fillId="0" borderId="15" xfId="134" applyNumberFormat="1" applyFont="1" applyFill="1" applyBorder="1" applyAlignment="1">
      <alignment horizontal="center" vertical="center"/>
      <protection/>
    </xf>
    <xf numFmtId="49" fontId="2" fillId="0" borderId="21" xfId="134" applyNumberFormat="1" applyFont="1" applyFill="1" applyBorder="1" applyAlignment="1">
      <alignment horizontal="center" vertical="center"/>
      <protection/>
    </xf>
    <xf numFmtId="0" fontId="1" fillId="0" borderId="14" xfId="68" applyFont="1" applyBorder="1" applyAlignment="1">
      <alignment horizontal="center" vertical="center" wrapText="1"/>
      <protection/>
    </xf>
    <xf numFmtId="0" fontId="1" fillId="0" borderId="42" xfId="68" applyFont="1" applyBorder="1" applyAlignment="1">
      <alignment horizontal="center" vertical="center" wrapText="1"/>
      <protection/>
    </xf>
    <xf numFmtId="0" fontId="2" fillId="0" borderId="63" xfId="106" applyFont="1" applyFill="1" applyBorder="1" applyAlignment="1">
      <alignment horizontal="center" vertical="center"/>
      <protection/>
    </xf>
    <xf numFmtId="0" fontId="2" fillId="0" borderId="22" xfId="106" applyFont="1" applyFill="1" applyBorder="1" applyAlignment="1">
      <alignment horizontal="center" vertical="center"/>
      <protection/>
    </xf>
    <xf numFmtId="0" fontId="33" fillId="0" borderId="50" xfId="122" applyFont="1" applyFill="1" applyBorder="1" applyAlignment="1" applyProtection="1">
      <alignment horizontal="center"/>
      <protection/>
    </xf>
    <xf numFmtId="0" fontId="33" fillId="0" borderId="62" xfId="122" applyFont="1" applyFill="1" applyBorder="1" applyAlignment="1" applyProtection="1">
      <alignment horizontal="center"/>
      <protection/>
    </xf>
    <xf numFmtId="179" fontId="33" fillId="0" borderId="51" xfId="122" applyNumberFormat="1" applyFont="1" applyFill="1" applyBorder="1" applyAlignment="1" applyProtection="1">
      <alignment horizontal="center"/>
      <protection/>
    </xf>
    <xf numFmtId="179" fontId="33" fillId="0" borderId="49" xfId="122" applyNumberFormat="1" applyFont="1" applyFill="1" applyBorder="1" applyAlignment="1" applyProtection="1">
      <alignment horizontal="center"/>
      <protection/>
    </xf>
    <xf numFmtId="49" fontId="2" fillId="0" borderId="66" xfId="134" applyNumberFormat="1" applyFont="1" applyFill="1" applyBorder="1" applyAlignment="1">
      <alignment horizontal="center" vertical="center"/>
      <protection/>
    </xf>
    <xf numFmtId="0" fontId="2" fillId="0" borderId="67" xfId="106" applyFont="1" applyFill="1" applyBorder="1" applyAlignment="1">
      <alignment horizontal="center" vertical="center"/>
      <protection/>
    </xf>
    <xf numFmtId="179" fontId="33" fillId="0" borderId="23" xfId="122" applyNumberFormat="1" applyFont="1" applyFill="1" applyBorder="1" applyAlignment="1" applyProtection="1">
      <alignment horizontal="right" vertical="center"/>
      <protection/>
    </xf>
    <xf numFmtId="179" fontId="33" fillId="0" borderId="14" xfId="122" applyNumberFormat="1" applyFont="1" applyFill="1" applyBorder="1" applyAlignment="1" applyProtection="1">
      <alignment horizontal="right" vertical="center"/>
      <protection/>
    </xf>
    <xf numFmtId="179" fontId="33" fillId="0" borderId="42" xfId="122" applyNumberFormat="1" applyFont="1" applyFill="1" applyBorder="1" applyAlignment="1" applyProtection="1">
      <alignment horizontal="right" vertical="center"/>
      <protection/>
    </xf>
    <xf numFmtId="3" fontId="33" fillId="0" borderId="67" xfId="122" applyNumberFormat="1" applyFont="1" applyFill="1" applyBorder="1" applyAlignment="1" applyProtection="1">
      <alignment horizontal="center" vertical="center"/>
      <protection locked="0"/>
    </xf>
    <xf numFmtId="3" fontId="33" fillId="0" borderId="63" xfId="122" applyNumberFormat="1" applyFont="1" applyFill="1" applyBorder="1" applyAlignment="1" applyProtection="1">
      <alignment horizontal="center" vertical="center"/>
      <protection locked="0"/>
    </xf>
    <xf numFmtId="3" fontId="33" fillId="0" borderId="22" xfId="122" applyNumberFormat="1" applyFont="1" applyFill="1" applyBorder="1" applyAlignment="1" applyProtection="1">
      <alignment horizontal="center" vertical="center"/>
      <protection locked="0"/>
    </xf>
    <xf numFmtId="179" fontId="33" fillId="0" borderId="92" xfId="122" applyNumberFormat="1" applyFont="1" applyFill="1" applyBorder="1" applyAlignment="1" applyProtection="1">
      <alignment horizontal="right" vertical="center"/>
      <protection/>
    </xf>
    <xf numFmtId="179" fontId="33" fillId="0" borderId="51" xfId="122" applyNumberFormat="1" applyFont="1" applyFill="1" applyBorder="1" applyAlignment="1" applyProtection="1">
      <alignment horizontal="right" vertical="center"/>
      <protection/>
    </xf>
    <xf numFmtId="179" fontId="33" fillId="0" borderId="49" xfId="122" applyNumberFormat="1" applyFont="1" applyFill="1" applyBorder="1" applyAlignment="1" applyProtection="1">
      <alignment horizontal="right" vertical="center"/>
      <protection/>
    </xf>
    <xf numFmtId="0" fontId="33" fillId="0" borderId="65" xfId="122" applyFont="1" applyFill="1" applyBorder="1" applyAlignment="1" applyProtection="1">
      <alignment horizontal="center" vertical="center"/>
      <protection/>
    </xf>
    <xf numFmtId="0" fontId="33" fillId="0" borderId="50" xfId="122" applyFont="1" applyFill="1" applyBorder="1" applyAlignment="1" applyProtection="1">
      <alignment horizontal="center" vertical="center"/>
      <protection/>
    </xf>
    <xf numFmtId="0" fontId="33" fillId="0" borderId="62" xfId="122" applyFont="1" applyFill="1" applyBorder="1" applyAlignment="1" applyProtection="1">
      <alignment horizontal="center" vertical="center"/>
      <protection/>
    </xf>
    <xf numFmtId="0" fontId="2" fillId="27" borderId="23" xfId="105" applyFont="1" applyFill="1" applyBorder="1" applyAlignment="1">
      <alignment horizontal="center" vertical="center" wrapText="1"/>
      <protection/>
    </xf>
    <xf numFmtId="0" fontId="2" fillId="27" borderId="14" xfId="105" applyFont="1" applyFill="1" applyBorder="1" applyAlignment="1">
      <alignment horizontal="center" vertical="center" wrapText="1"/>
      <protection/>
    </xf>
    <xf numFmtId="0" fontId="2" fillId="27" borderId="42" xfId="105" applyFont="1" applyFill="1" applyBorder="1" applyAlignment="1">
      <alignment horizontal="center" vertical="center" wrapText="1"/>
      <protection/>
    </xf>
    <xf numFmtId="0" fontId="3" fillId="27" borderId="23" xfId="105" applyFont="1" applyFill="1" applyBorder="1" applyAlignment="1">
      <alignment horizontal="center" vertical="center" wrapText="1"/>
      <protection/>
    </xf>
    <xf numFmtId="0" fontId="3" fillId="27" borderId="14" xfId="105" applyFont="1" applyFill="1" applyBorder="1" applyAlignment="1">
      <alignment horizontal="center" vertical="center" wrapText="1"/>
      <protection/>
    </xf>
    <xf numFmtId="3" fontId="33" fillId="0" borderId="67" xfId="122" applyNumberFormat="1" applyFont="1" applyFill="1" applyBorder="1" applyAlignment="1" applyProtection="1">
      <alignment horizontal="center"/>
      <protection locked="0"/>
    </xf>
    <xf numFmtId="3" fontId="33" fillId="0" borderId="63" xfId="122" applyNumberFormat="1" applyFont="1" applyFill="1" applyBorder="1" applyAlignment="1" applyProtection="1">
      <alignment horizontal="center"/>
      <protection locked="0"/>
    </xf>
    <xf numFmtId="3" fontId="33" fillId="0" borderId="22" xfId="122" applyNumberFormat="1" applyFont="1" applyFill="1" applyBorder="1" applyAlignment="1" applyProtection="1">
      <alignment horizontal="center"/>
      <protection locked="0"/>
    </xf>
    <xf numFmtId="0" fontId="3" fillId="27" borderId="42" xfId="105" applyFont="1" applyFill="1" applyBorder="1" applyAlignment="1">
      <alignment horizontal="center" vertical="center" wrapText="1"/>
      <protection/>
    </xf>
    <xf numFmtId="9" fontId="33" fillId="0" borderId="65" xfId="122" applyNumberFormat="1" applyFont="1" applyFill="1" applyBorder="1" applyAlignment="1" applyProtection="1">
      <alignment horizontal="center" vertical="center"/>
      <protection/>
    </xf>
    <xf numFmtId="179" fontId="33" fillId="0" borderId="92" xfId="122" applyNumberFormat="1" applyFont="1" applyFill="1" applyBorder="1" applyAlignment="1" applyProtection="1">
      <alignment horizontal="right"/>
      <protection/>
    </xf>
    <xf numFmtId="179" fontId="33" fillId="0" borderId="51" xfId="122" applyNumberFormat="1" applyFont="1" applyFill="1" applyBorder="1" applyAlignment="1" applyProtection="1">
      <alignment horizontal="right"/>
      <protection/>
    </xf>
    <xf numFmtId="179" fontId="33" fillId="0" borderId="49" xfId="122" applyNumberFormat="1" applyFont="1" applyFill="1" applyBorder="1" applyAlignment="1" applyProtection="1">
      <alignment horizontal="right"/>
      <protection/>
    </xf>
    <xf numFmtId="0" fontId="1" fillId="27" borderId="23" xfId="105" applyFont="1" applyFill="1" applyBorder="1" applyAlignment="1">
      <alignment horizontal="center" vertical="center" wrapText="1"/>
      <protection/>
    </xf>
    <xf numFmtId="0" fontId="1" fillId="27" borderId="14" xfId="105" applyFont="1" applyFill="1" applyBorder="1" applyAlignment="1">
      <alignment horizontal="center" vertical="center" wrapText="1"/>
      <protection/>
    </xf>
    <xf numFmtId="0" fontId="1" fillId="27" borderId="42" xfId="105" applyFont="1" applyFill="1" applyBorder="1" applyAlignment="1">
      <alignment horizontal="center" vertical="center" wrapText="1"/>
      <protection/>
    </xf>
    <xf numFmtId="0" fontId="33" fillId="0" borderId="65" xfId="122" applyFont="1" applyFill="1" applyBorder="1" applyAlignment="1" applyProtection="1">
      <alignment horizontal="center"/>
      <protection/>
    </xf>
    <xf numFmtId="1" fontId="4" fillId="0" borderId="66" xfId="0" applyNumberFormat="1" applyFont="1" applyFill="1" applyBorder="1" applyAlignment="1">
      <alignment horizontal="center"/>
    </xf>
    <xf numFmtId="1" fontId="4" fillId="0" borderId="15" xfId="0" applyNumberFormat="1" applyFont="1" applyFill="1" applyBorder="1" applyAlignment="1">
      <alignment horizontal="center"/>
    </xf>
    <xf numFmtId="1" fontId="4" fillId="0" borderId="21" xfId="0" applyNumberFormat="1" applyFont="1" applyFill="1" applyBorder="1" applyAlignment="1">
      <alignment horizontal="center"/>
    </xf>
    <xf numFmtId="0" fontId="1" fillId="0" borderId="23" xfId="122" applyFont="1" applyFill="1" applyBorder="1" applyAlignment="1" applyProtection="1" quotePrefix="1">
      <alignment horizontal="center" vertical="center"/>
      <protection/>
    </xf>
    <xf numFmtId="0" fontId="1" fillId="0" borderId="14" xfId="122" applyFont="1" applyFill="1" applyBorder="1" applyAlignment="1" applyProtection="1" quotePrefix="1">
      <alignment horizontal="center" vertical="center"/>
      <protection/>
    </xf>
    <xf numFmtId="0" fontId="1" fillId="0" borderId="42" xfId="122" applyFont="1" applyFill="1" applyBorder="1" applyAlignment="1" applyProtection="1" quotePrefix="1">
      <alignment horizontal="center" vertical="center"/>
      <protection/>
    </xf>
    <xf numFmtId="3" fontId="4" fillId="0" borderId="67" xfId="122" applyNumberFormat="1" applyFont="1" applyFill="1" applyBorder="1" applyAlignment="1" applyProtection="1">
      <alignment horizontal="center" vertical="center"/>
      <protection locked="0"/>
    </xf>
    <xf numFmtId="3" fontId="4" fillId="0" borderId="63" xfId="122" applyNumberFormat="1" applyFont="1" applyFill="1" applyBorder="1" applyAlignment="1" applyProtection="1">
      <alignment horizontal="center" vertical="center"/>
      <protection locked="0"/>
    </xf>
    <xf numFmtId="3" fontId="4" fillId="0" borderId="22" xfId="122" applyNumberFormat="1" applyFont="1" applyFill="1" applyBorder="1" applyAlignment="1" applyProtection="1">
      <alignment horizontal="center" vertical="center"/>
      <protection locked="0"/>
    </xf>
    <xf numFmtId="0" fontId="4" fillId="0" borderId="65" xfId="122" applyFont="1" applyFill="1" applyBorder="1" applyAlignment="1" applyProtection="1">
      <alignment horizontal="center"/>
      <protection/>
    </xf>
    <xf numFmtId="0" fontId="4" fillId="0" borderId="50" xfId="122" applyFont="1" applyFill="1" applyBorder="1" applyAlignment="1" applyProtection="1">
      <alignment horizontal="center"/>
      <protection/>
    </xf>
    <xf numFmtId="0" fontId="4" fillId="0" borderId="62" xfId="122" applyFont="1" applyFill="1" applyBorder="1" applyAlignment="1" applyProtection="1">
      <alignment horizontal="center"/>
      <protection/>
    </xf>
    <xf numFmtId="0" fontId="4" fillId="0" borderId="23" xfId="0" applyFont="1" applyFill="1" applyBorder="1" applyAlignment="1">
      <alignment horizontal="center"/>
    </xf>
    <xf numFmtId="0" fontId="4" fillId="0" borderId="14" xfId="0" applyFont="1" applyFill="1" applyBorder="1" applyAlignment="1">
      <alignment horizontal="center"/>
    </xf>
    <xf numFmtId="0" fontId="4" fillId="0" borderId="42" xfId="0" applyFont="1" applyFill="1" applyBorder="1" applyAlignment="1">
      <alignment horizontal="center"/>
    </xf>
  </cellXfs>
  <cellStyles count="16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Binlik Ayracı 2 2" xfId="42"/>
    <cellStyle name="Binlik Ayracı 3" xfId="43"/>
    <cellStyle name="Comma 2" xfId="44"/>
    <cellStyle name="Currency 2" xfId="45"/>
    <cellStyle name="Çıkış" xfId="46"/>
    <cellStyle name="entry box 2 5 12" xfId="47"/>
    <cellStyle name="entry box 2 5 12 2" xfId="48"/>
    <cellStyle name="entry box 2 5 12_3X2,5 NHXMH" xfId="49"/>
    <cellStyle name="Giriş" xfId="50"/>
    <cellStyle name="Hesaplama" xfId="51"/>
    <cellStyle name="İşaretli Hücre" xfId="52"/>
    <cellStyle name="İyi" xfId="53"/>
    <cellStyle name="Followed Hyperlink" xfId="54"/>
    <cellStyle name="Hyperlink" xfId="55"/>
    <cellStyle name="Köprü 2" xfId="56"/>
    <cellStyle name="Köprü 2 2" xfId="57"/>
    <cellStyle name="Köprü 2_3X2,5 NHXMH" xfId="58"/>
    <cellStyle name="Köprü 3" xfId="59"/>
    <cellStyle name="Köprü 4" xfId="60"/>
    <cellStyle name="Kötü" xfId="61"/>
    <cellStyle name="Normal 10" xfId="62"/>
    <cellStyle name="Normal 10 2" xfId="63"/>
    <cellStyle name="Normal 109" xfId="64"/>
    <cellStyle name="Normal 109 2" xfId="65"/>
    <cellStyle name="Normal 109 2 2" xfId="66"/>
    <cellStyle name="Normal 109 3" xfId="67"/>
    <cellStyle name="Normal 11" xfId="68"/>
    <cellStyle name="Normal 11 2" xfId="69"/>
    <cellStyle name="Normal 12" xfId="70"/>
    <cellStyle name="Normal 12 2" xfId="71"/>
    <cellStyle name="Normal 13" xfId="72"/>
    <cellStyle name="Normal 14" xfId="73"/>
    <cellStyle name="Normal 14 2" xfId="74"/>
    <cellStyle name="Normal 14 2 2" xfId="75"/>
    <cellStyle name="Normal 14 2 2 2" xfId="76"/>
    <cellStyle name="Normal 14 2 3" xfId="77"/>
    <cellStyle name="Normal 14 3" xfId="78"/>
    <cellStyle name="Normal 14 3 2" xfId="79"/>
    <cellStyle name="Normal 14 4" xfId="80"/>
    <cellStyle name="Normal 14 4 2" xfId="81"/>
    <cellStyle name="Normal 14 5" xfId="82"/>
    <cellStyle name="Normal 14 5 2" xfId="83"/>
    <cellStyle name="Normal 14 5 3" xfId="84"/>
    <cellStyle name="Normal 14 6" xfId="85"/>
    <cellStyle name="Normal 14_3X2,5 NHXMH" xfId="86"/>
    <cellStyle name="Normal 15" xfId="87"/>
    <cellStyle name="Normal 16" xfId="88"/>
    <cellStyle name="Normal 17" xfId="89"/>
    <cellStyle name="Normal 18" xfId="90"/>
    <cellStyle name="Normal 19" xfId="91"/>
    <cellStyle name="Normal 2" xfId="92"/>
    <cellStyle name="Normal 2 2" xfId="93"/>
    <cellStyle name="Normal 2 2 2" xfId="94"/>
    <cellStyle name="Normal 2 3" xfId="95"/>
    <cellStyle name="Normal 2 3 2" xfId="96"/>
    <cellStyle name="Normal 2 4" xfId="97"/>
    <cellStyle name="Normal 2 4 2" xfId="98"/>
    <cellStyle name="Normal 2 5" xfId="99"/>
    <cellStyle name="Normal 2_3X2,5 NHXMH" xfId="100"/>
    <cellStyle name="Normal 20" xfId="101"/>
    <cellStyle name="Normal 20 2" xfId="102"/>
    <cellStyle name="Normal 20 2 2" xfId="103"/>
    <cellStyle name="Normal 20 3" xfId="104"/>
    <cellStyle name="Normal 3" xfId="105"/>
    <cellStyle name="Normal 3 2" xfId="106"/>
    <cellStyle name="Normal 4" xfId="107"/>
    <cellStyle name="Normal 5" xfId="108"/>
    <cellStyle name="Normal 5 2" xfId="109"/>
    <cellStyle name="Normal 5_3X2,5 NHXMH" xfId="110"/>
    <cellStyle name="Normal 6" xfId="111"/>
    <cellStyle name="Normal 6 2" xfId="112"/>
    <cellStyle name="Normal 6 3" xfId="113"/>
    <cellStyle name="Normal 7" xfId="114"/>
    <cellStyle name="Normal 8" xfId="115"/>
    <cellStyle name="Normal 9" xfId="116"/>
    <cellStyle name="Normal 9 2" xfId="117"/>
    <cellStyle name="Normal 9 2 2" xfId="118"/>
    <cellStyle name="Normal 9 3" xfId="119"/>
    <cellStyle name="Normal 9 3 2" xfId="120"/>
    <cellStyle name="Normal 9 4" xfId="121"/>
    <cellStyle name="Normal_KESIF" xfId="122"/>
    <cellStyle name="Normal_KESIF 2 2" xfId="123"/>
    <cellStyle name="Normal_KOÇ FİNANS TARİF KEŞİF (FİYATLI)" xfId="124"/>
    <cellStyle name="Normal_pendik coşkun21,10,03" xfId="125"/>
    <cellStyle name="Not" xfId="126"/>
    <cellStyle name="Nötr" xfId="127"/>
    <cellStyle name="Nötr 2" xfId="128"/>
    <cellStyle name="Currency" xfId="129"/>
    <cellStyle name="Currency [0]" xfId="130"/>
    <cellStyle name="ParaBirimi 2" xfId="131"/>
    <cellStyle name="ParaBirimi_TEB SEFAKÖY TEKLİF" xfId="132"/>
    <cellStyle name="Percent 2" xfId="133"/>
    <cellStyle name="Stil 1" xfId="134"/>
    <cellStyle name="Toplam" xfId="135"/>
    <cellStyle name="Uyarı Metni" xfId="136"/>
    <cellStyle name="Comma" xfId="137"/>
    <cellStyle name="Virgül 2" xfId="138"/>
    <cellStyle name="Virgül 2 2" xfId="139"/>
    <cellStyle name="Virgül 2 2 2" xfId="140"/>
    <cellStyle name="Virgül 2 2 2 2" xfId="141"/>
    <cellStyle name="Virgül 2 2 3" xfId="142"/>
    <cellStyle name="Virgül 2 3" xfId="143"/>
    <cellStyle name="Virgül 2 3 2" xfId="144"/>
    <cellStyle name="Virgül 2 4" xfId="145"/>
    <cellStyle name="Virgül 2 4 2" xfId="146"/>
    <cellStyle name="Virgül 2 5" xfId="147"/>
    <cellStyle name="Virgül 3" xfId="148"/>
    <cellStyle name="Virgül 3 2" xfId="149"/>
    <cellStyle name="Virgül 3 2 2" xfId="150"/>
    <cellStyle name="Virgül 3 2 2 2" xfId="151"/>
    <cellStyle name="Virgül 3 2 3" xfId="152"/>
    <cellStyle name="Virgül 3 3" xfId="153"/>
    <cellStyle name="Virgül 3 3 2" xfId="154"/>
    <cellStyle name="Virgül 3 3 2 2" xfId="155"/>
    <cellStyle name="Virgül 3 3 3" xfId="156"/>
    <cellStyle name="Virgül 3 4" xfId="157"/>
    <cellStyle name="Virgül 3 4 2" xfId="158"/>
    <cellStyle name="Virgül 3 5" xfId="159"/>
    <cellStyle name="Virgül 4" xfId="160"/>
    <cellStyle name="Virgül 4 2" xfId="161"/>
    <cellStyle name="Virgül 4 2 2" xfId="162"/>
    <cellStyle name="Virgül 4 2 2 2" xfId="163"/>
    <cellStyle name="Virgül 4 2 3" xfId="164"/>
    <cellStyle name="Virgül 4 3" xfId="165"/>
    <cellStyle name="Virgül 4 3 2" xfId="166"/>
    <cellStyle name="Virgül 4 4" xfId="167"/>
    <cellStyle name="Virgül 5" xfId="168"/>
    <cellStyle name="Virgül 6" xfId="169"/>
    <cellStyle name="Virgül 7" xfId="170"/>
    <cellStyle name="Vurgu1" xfId="171"/>
    <cellStyle name="Vurgu2" xfId="172"/>
    <cellStyle name="Vurgu3" xfId="173"/>
    <cellStyle name="Vurgu4" xfId="174"/>
    <cellStyle name="Vurgu5" xfId="175"/>
    <cellStyle name="Vurgu6" xfId="176"/>
    <cellStyle name="Percent" xfId="177"/>
    <cellStyle name="Yüzde 2" xfId="178"/>
    <cellStyle name="Yüzde 3" xfId="179"/>
    <cellStyle name="Yüzde 3 5" xfId="1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543"/>
  <sheetViews>
    <sheetView showGridLines="0" tabSelected="1" zoomScalePageLayoutView="0" workbookViewId="0" topLeftCell="D541">
      <selection activeCell="G548" sqref="G548"/>
    </sheetView>
  </sheetViews>
  <sheetFormatPr defaultColWidth="10.66015625" defaultRowHeight="12.75"/>
  <cols>
    <col min="1" max="1" width="15.83203125" style="17" customWidth="1"/>
    <col min="2" max="2" width="100.83203125" style="17" customWidth="1"/>
    <col min="3" max="3" width="50.83203125" style="18" customWidth="1"/>
    <col min="4" max="4" width="17.16015625" style="9" bestFit="1" customWidth="1"/>
    <col min="5" max="5" width="84.83203125" style="9" customWidth="1"/>
    <col min="6" max="6" width="24.16015625" style="9" customWidth="1"/>
    <col min="7" max="7" width="15.83203125" style="9" customWidth="1"/>
    <col min="8" max="8" width="10.66015625" style="9" customWidth="1"/>
    <col min="9" max="9" width="30.16015625" style="9" customWidth="1"/>
    <col min="10" max="10" width="21" style="9" customWidth="1"/>
    <col min="11" max="16384" width="10.66015625" style="9" customWidth="1"/>
  </cols>
  <sheetData>
    <row r="1" spans="1:3" s="7" customFormat="1" ht="47.25" customHeight="1" thickTop="1">
      <c r="A1" s="410" t="s">
        <v>803</v>
      </c>
      <c r="B1" s="411"/>
      <c r="C1" s="412"/>
    </row>
    <row r="2" spans="1:3" s="7" customFormat="1" ht="37.5" customHeight="1">
      <c r="A2" s="413" t="s">
        <v>8</v>
      </c>
      <c r="B2" s="414"/>
      <c r="C2" s="415"/>
    </row>
    <row r="3" spans="1:3" s="7" customFormat="1" ht="24" customHeight="1">
      <c r="A3" s="416"/>
      <c r="B3" s="417"/>
      <c r="C3" s="418"/>
    </row>
    <row r="4" spans="1:3" ht="62.25" customHeight="1">
      <c r="A4" s="190" t="s">
        <v>9</v>
      </c>
      <c r="B4" s="8" t="s">
        <v>10</v>
      </c>
      <c r="C4" s="191" t="s">
        <v>11</v>
      </c>
    </row>
    <row r="5" spans="1:3" ht="34.5" customHeight="1">
      <c r="A5" s="192" t="s">
        <v>12</v>
      </c>
      <c r="B5" s="10" t="s">
        <v>189</v>
      </c>
      <c r="C5" s="193">
        <f>'SIHHİ TESİSATI'!G98</f>
        <v>844002.4984999999</v>
      </c>
    </row>
    <row r="6" spans="1:3" ht="34.5" customHeight="1">
      <c r="A6" s="192" t="s">
        <v>13</v>
      </c>
      <c r="B6" s="10" t="s">
        <v>188</v>
      </c>
      <c r="C6" s="193">
        <f>'ISITMA SOĞUTMA TESİSATI'!G154</f>
        <v>1380712.662</v>
      </c>
    </row>
    <row r="7" spans="1:3" ht="34.5" customHeight="1">
      <c r="A7" s="192" t="s">
        <v>14</v>
      </c>
      <c r="B7" s="10" t="s">
        <v>0</v>
      </c>
      <c r="C7" s="193">
        <f>'YANGIN TESİSATI'!G126</f>
        <v>329574.6625</v>
      </c>
    </row>
    <row r="8" spans="1:3" ht="34.5" customHeight="1">
      <c r="A8" s="192" t="s">
        <v>15</v>
      </c>
      <c r="B8" s="10" t="s">
        <v>187</v>
      </c>
      <c r="C8" s="193">
        <f>'HAVALANDIRMA TESİSATI'!G147</f>
        <v>5889892.05</v>
      </c>
    </row>
    <row r="9" spans="1:3" ht="20.25" customHeight="1">
      <c r="A9" s="419"/>
      <c r="B9" s="420"/>
      <c r="C9" s="421"/>
    </row>
    <row r="10" spans="1:3" s="11" customFormat="1" ht="34.5" customHeight="1" thickBot="1">
      <c r="A10" s="422" t="s">
        <v>16</v>
      </c>
      <c r="B10" s="423"/>
      <c r="C10" s="194">
        <f>SUM(C5:C8)</f>
        <v>8444181.873</v>
      </c>
    </row>
    <row r="11" spans="1:3" ht="24.75" thickTop="1">
      <c r="A11" s="12"/>
      <c r="B11" s="13"/>
      <c r="C11" s="14"/>
    </row>
    <row r="12" spans="1:3" ht="24.75" thickBot="1">
      <c r="A12" s="12"/>
      <c r="B12" s="15"/>
      <c r="C12" s="16"/>
    </row>
    <row r="13" spans="1:7" ht="21" thickBot="1" thickTop="1">
      <c r="A13" s="424" t="s">
        <v>804</v>
      </c>
      <c r="B13" s="425"/>
      <c r="C13" s="425"/>
      <c r="D13" s="425"/>
      <c r="E13" s="425"/>
      <c r="F13" s="425"/>
      <c r="G13" s="426"/>
    </row>
    <row r="14" spans="1:7" ht="30.75">
      <c r="A14" s="129" t="s">
        <v>30</v>
      </c>
      <c r="B14" s="44" t="s">
        <v>31</v>
      </c>
      <c r="C14" s="44" t="s">
        <v>32</v>
      </c>
      <c r="D14" s="100" t="s">
        <v>34</v>
      </c>
      <c r="E14" s="46" t="s">
        <v>36</v>
      </c>
      <c r="F14" s="117" t="s">
        <v>35</v>
      </c>
      <c r="G14" s="48" t="s">
        <v>37</v>
      </c>
    </row>
    <row r="15" spans="1:7" ht="15">
      <c r="A15" s="178" t="s">
        <v>12</v>
      </c>
      <c r="B15" s="386" t="s">
        <v>732</v>
      </c>
      <c r="C15" s="166" t="s">
        <v>93</v>
      </c>
      <c r="D15" s="187"/>
      <c r="E15" s="154"/>
      <c r="F15" s="155"/>
      <c r="G15" s="156"/>
    </row>
    <row r="16" spans="1:7" ht="15">
      <c r="A16" s="128" t="s">
        <v>41</v>
      </c>
      <c r="B16" s="387" t="s">
        <v>94</v>
      </c>
      <c r="C16" s="283" t="s">
        <v>731</v>
      </c>
      <c r="D16" s="133">
        <v>157</v>
      </c>
      <c r="E16" s="102" t="s">
        <v>20</v>
      </c>
      <c r="F16" s="95">
        <v>157.73</v>
      </c>
      <c r="G16" s="96">
        <f>D16*F16</f>
        <v>24763.609999999997</v>
      </c>
    </row>
    <row r="17" spans="1:7" ht="15">
      <c r="A17" s="128" t="s">
        <v>42</v>
      </c>
      <c r="B17" s="387" t="s">
        <v>745</v>
      </c>
      <c r="C17" s="283" t="s">
        <v>746</v>
      </c>
      <c r="D17" s="133">
        <v>3</v>
      </c>
      <c r="E17" s="102" t="s">
        <v>20</v>
      </c>
      <c r="F17" s="95">
        <v>163.43</v>
      </c>
      <c r="G17" s="96">
        <f>D17*F17</f>
        <v>490.29</v>
      </c>
    </row>
    <row r="18" spans="1:7" ht="15">
      <c r="A18" s="128" t="s">
        <v>43</v>
      </c>
      <c r="B18" s="157" t="s">
        <v>95</v>
      </c>
      <c r="C18" s="283" t="s">
        <v>734</v>
      </c>
      <c r="D18" s="133">
        <v>12</v>
      </c>
      <c r="E18" s="102" t="s">
        <v>20</v>
      </c>
      <c r="F18" s="95">
        <v>232.74</v>
      </c>
      <c r="G18" s="96">
        <f aca="true" t="shared" si="0" ref="G18:G35">D18*F18</f>
        <v>2792.88</v>
      </c>
    </row>
    <row r="19" spans="1:7" ht="15">
      <c r="A19" s="128"/>
      <c r="B19" s="157"/>
      <c r="C19" s="283" t="s">
        <v>733</v>
      </c>
      <c r="D19" s="133"/>
      <c r="E19" s="102"/>
      <c r="F19" s="95"/>
      <c r="G19" s="96"/>
    </row>
    <row r="20" spans="1:7" ht="15">
      <c r="A20" s="128" t="s">
        <v>44</v>
      </c>
      <c r="B20" s="157" t="s">
        <v>96</v>
      </c>
      <c r="C20" s="283" t="s">
        <v>735</v>
      </c>
      <c r="D20" s="133">
        <v>12</v>
      </c>
      <c r="E20" s="102" t="s">
        <v>40</v>
      </c>
      <c r="F20" s="95">
        <v>720.54</v>
      </c>
      <c r="G20" s="96">
        <f t="shared" si="0"/>
        <v>8646.48</v>
      </c>
    </row>
    <row r="21" spans="1:7" ht="15">
      <c r="A21" s="128" t="s">
        <v>149</v>
      </c>
      <c r="B21" s="157" t="s">
        <v>3</v>
      </c>
      <c r="C21" s="2" t="s">
        <v>145</v>
      </c>
      <c r="D21" s="133">
        <v>247</v>
      </c>
      <c r="E21" s="102" t="s">
        <v>40</v>
      </c>
      <c r="F21" s="95">
        <v>720.55</v>
      </c>
      <c r="G21" s="96">
        <f t="shared" si="0"/>
        <v>177975.84999999998</v>
      </c>
    </row>
    <row r="22" spans="1:7" ht="15">
      <c r="A22" s="128" t="s">
        <v>45</v>
      </c>
      <c r="B22" s="157" t="s">
        <v>147</v>
      </c>
      <c r="C22" s="366" t="s">
        <v>736</v>
      </c>
      <c r="D22" s="133">
        <v>1</v>
      </c>
      <c r="E22" s="102" t="s">
        <v>20</v>
      </c>
      <c r="F22" s="95">
        <v>169.31</v>
      </c>
      <c r="G22" s="96">
        <f t="shared" si="0"/>
        <v>169.31</v>
      </c>
    </row>
    <row r="23" spans="1:7" ht="15">
      <c r="A23" s="128" t="s">
        <v>46</v>
      </c>
      <c r="B23" s="157" t="s">
        <v>148</v>
      </c>
      <c r="C23" s="283" t="s">
        <v>737</v>
      </c>
      <c r="D23" s="133">
        <v>1</v>
      </c>
      <c r="E23" s="102" t="s">
        <v>20</v>
      </c>
      <c r="F23" s="95">
        <v>311.53</v>
      </c>
      <c r="G23" s="96">
        <f t="shared" si="0"/>
        <v>311.53</v>
      </c>
    </row>
    <row r="24" spans="1:7" ht="15">
      <c r="A24" s="128" t="s">
        <v>47</v>
      </c>
      <c r="B24" s="388" t="s">
        <v>4</v>
      </c>
      <c r="C24" s="38" t="s">
        <v>97</v>
      </c>
      <c r="D24" s="133">
        <v>63</v>
      </c>
      <c r="E24" s="102" t="s">
        <v>20</v>
      </c>
      <c r="F24" s="95">
        <v>118.04</v>
      </c>
      <c r="G24" s="96">
        <f t="shared" si="0"/>
        <v>7436.52</v>
      </c>
    </row>
    <row r="25" spans="1:7" ht="15">
      <c r="A25" s="128" t="s">
        <v>48</v>
      </c>
      <c r="B25" s="388" t="s">
        <v>98</v>
      </c>
      <c r="C25" s="38" t="s">
        <v>99</v>
      </c>
      <c r="D25" s="133">
        <v>259</v>
      </c>
      <c r="E25" s="102" t="s">
        <v>20</v>
      </c>
      <c r="F25" s="118">
        <v>64.14</v>
      </c>
      <c r="G25" s="96">
        <f t="shared" si="0"/>
        <v>16612.26</v>
      </c>
    </row>
    <row r="26" spans="1:7" ht="15">
      <c r="A26" s="128" t="s">
        <v>150</v>
      </c>
      <c r="B26" s="138" t="s">
        <v>5</v>
      </c>
      <c r="C26" s="2" t="s">
        <v>146</v>
      </c>
      <c r="D26" s="133">
        <v>154</v>
      </c>
      <c r="E26" s="102" t="s">
        <v>20</v>
      </c>
      <c r="F26" s="97">
        <v>1016.3</v>
      </c>
      <c r="G26" s="96">
        <f t="shared" si="0"/>
        <v>156510.19999999998</v>
      </c>
    </row>
    <row r="27" spans="1:7" ht="15">
      <c r="A27" s="128" t="s">
        <v>49</v>
      </c>
      <c r="B27" s="388" t="s">
        <v>738</v>
      </c>
      <c r="C27" s="38" t="s">
        <v>100</v>
      </c>
      <c r="D27" s="133">
        <v>173</v>
      </c>
      <c r="E27" s="102" t="s">
        <v>20</v>
      </c>
      <c r="F27" s="97">
        <v>74.16</v>
      </c>
      <c r="G27" s="96">
        <f t="shared" si="0"/>
        <v>12829.68</v>
      </c>
    </row>
    <row r="28" spans="1:7" ht="15">
      <c r="A28" s="128" t="s">
        <v>50</v>
      </c>
      <c r="B28" s="138" t="s">
        <v>101</v>
      </c>
      <c r="C28" s="38" t="s">
        <v>102</v>
      </c>
      <c r="D28" s="133">
        <v>385</v>
      </c>
      <c r="E28" s="102" t="s">
        <v>20</v>
      </c>
      <c r="F28" s="97">
        <v>28.7</v>
      </c>
      <c r="G28" s="96">
        <f t="shared" si="0"/>
        <v>11049.5</v>
      </c>
    </row>
    <row r="29" spans="1:7" ht="15">
      <c r="A29" s="128" t="s">
        <v>51</v>
      </c>
      <c r="B29" s="157" t="s">
        <v>103</v>
      </c>
      <c r="C29" s="366" t="s">
        <v>741</v>
      </c>
      <c r="D29" s="133">
        <v>12</v>
      </c>
      <c r="E29" s="102" t="s">
        <v>20</v>
      </c>
      <c r="F29" s="97">
        <v>258.78</v>
      </c>
      <c r="G29" s="96">
        <f t="shared" si="0"/>
        <v>3105.3599999999997</v>
      </c>
    </row>
    <row r="30" spans="1:7" ht="15">
      <c r="A30" s="128" t="s">
        <v>52</v>
      </c>
      <c r="B30" s="387" t="s">
        <v>742</v>
      </c>
      <c r="C30" s="366" t="s">
        <v>740</v>
      </c>
      <c r="D30" s="133">
        <v>12</v>
      </c>
      <c r="E30" s="102" t="s">
        <v>20</v>
      </c>
      <c r="F30" s="97">
        <v>340.61</v>
      </c>
      <c r="G30" s="96">
        <f>D30*F30</f>
        <v>4087.32</v>
      </c>
    </row>
    <row r="31" spans="1:7" ht="15">
      <c r="A31" s="128" t="s">
        <v>151</v>
      </c>
      <c r="B31" s="388" t="s">
        <v>744</v>
      </c>
      <c r="C31" s="366" t="s">
        <v>743</v>
      </c>
      <c r="D31" s="133">
        <v>7</v>
      </c>
      <c r="E31" s="102" t="s">
        <v>20</v>
      </c>
      <c r="F31" s="97">
        <v>28.75</v>
      </c>
      <c r="G31" s="96">
        <f t="shared" si="0"/>
        <v>201.25</v>
      </c>
    </row>
    <row r="32" spans="1:7" ht="15">
      <c r="A32" s="128" t="s">
        <v>53</v>
      </c>
      <c r="B32" s="138" t="s">
        <v>104</v>
      </c>
      <c r="C32" s="38" t="s">
        <v>105</v>
      </c>
      <c r="D32" s="133">
        <v>63</v>
      </c>
      <c r="E32" s="102" t="s">
        <v>20</v>
      </c>
      <c r="F32" s="1">
        <v>317.03</v>
      </c>
      <c r="G32" s="96">
        <f t="shared" si="0"/>
        <v>19972.89</v>
      </c>
    </row>
    <row r="33" spans="1:7" ht="15">
      <c r="A33" s="128" t="s">
        <v>54</v>
      </c>
      <c r="B33" s="138" t="s">
        <v>106</v>
      </c>
      <c r="C33" s="38" t="s">
        <v>107</v>
      </c>
      <c r="D33" s="133">
        <v>63</v>
      </c>
      <c r="E33" s="102" t="s">
        <v>20</v>
      </c>
      <c r="F33" s="97">
        <v>839.78</v>
      </c>
      <c r="G33" s="96">
        <f t="shared" si="0"/>
        <v>52906.14</v>
      </c>
    </row>
    <row r="34" spans="1:7" ht="15">
      <c r="A34" s="128" t="s">
        <v>55</v>
      </c>
      <c r="B34" s="388" t="s">
        <v>739</v>
      </c>
      <c r="C34" s="38" t="s">
        <v>108</v>
      </c>
      <c r="D34" s="133">
        <v>7</v>
      </c>
      <c r="E34" s="102" t="s">
        <v>20</v>
      </c>
      <c r="F34" s="1">
        <v>284.1</v>
      </c>
      <c r="G34" s="96">
        <f t="shared" si="0"/>
        <v>1988.7000000000003</v>
      </c>
    </row>
    <row r="35" spans="1:7" ht="15">
      <c r="A35" s="128" t="s">
        <v>56</v>
      </c>
      <c r="B35" s="112" t="s">
        <v>6</v>
      </c>
      <c r="C35" s="38" t="s">
        <v>2</v>
      </c>
      <c r="D35" s="133">
        <v>52</v>
      </c>
      <c r="E35" s="102" t="s">
        <v>20</v>
      </c>
      <c r="F35" s="97">
        <v>36.21</v>
      </c>
      <c r="G35" s="96">
        <f t="shared" si="0"/>
        <v>1882.92</v>
      </c>
    </row>
    <row r="36" spans="1:7" ht="15">
      <c r="A36" s="128"/>
      <c r="B36" s="107"/>
      <c r="C36" s="79"/>
      <c r="D36" s="89"/>
      <c r="E36" s="102"/>
      <c r="F36" s="97"/>
      <c r="G36" s="96"/>
    </row>
    <row r="37" spans="1:7" ht="15">
      <c r="A37" s="170" t="s">
        <v>316</v>
      </c>
      <c r="B37" s="158"/>
      <c r="C37" s="139" t="s">
        <v>109</v>
      </c>
      <c r="D37" s="140"/>
      <c r="E37" s="135"/>
      <c r="F37" s="136"/>
      <c r="G37" s="137"/>
    </row>
    <row r="38" spans="1:7" ht="39">
      <c r="A38" s="171" t="s">
        <v>83</v>
      </c>
      <c r="B38" s="141" t="s">
        <v>110</v>
      </c>
      <c r="C38" s="142" t="s">
        <v>117</v>
      </c>
      <c r="D38" s="143">
        <v>364</v>
      </c>
      <c r="E38" s="144" t="s">
        <v>1</v>
      </c>
      <c r="F38" s="95">
        <v>7.5</v>
      </c>
      <c r="G38" s="96">
        <f aca="true" t="shared" si="1" ref="G38:G43">D38*F38</f>
        <v>2730</v>
      </c>
    </row>
    <row r="39" spans="1:7" ht="26.25">
      <c r="A39" s="171" t="s">
        <v>84</v>
      </c>
      <c r="B39" s="141" t="s">
        <v>111</v>
      </c>
      <c r="C39" s="142" t="s">
        <v>118</v>
      </c>
      <c r="D39" s="89">
        <v>218</v>
      </c>
      <c r="E39" s="144" t="s">
        <v>1</v>
      </c>
      <c r="F39" s="97">
        <v>11.3</v>
      </c>
      <c r="G39" s="96">
        <f t="shared" si="1"/>
        <v>2463.4</v>
      </c>
    </row>
    <row r="40" spans="1:7" ht="26.25">
      <c r="A40" s="171" t="s">
        <v>152</v>
      </c>
      <c r="B40" s="141" t="s">
        <v>112</v>
      </c>
      <c r="C40" s="142" t="s">
        <v>119</v>
      </c>
      <c r="D40" s="89">
        <v>1124</v>
      </c>
      <c r="E40" s="144" t="s">
        <v>1</v>
      </c>
      <c r="F40" s="97">
        <v>19.16</v>
      </c>
      <c r="G40" s="96">
        <f t="shared" si="1"/>
        <v>21535.84</v>
      </c>
    </row>
    <row r="41" spans="1:7" ht="15">
      <c r="A41" s="171" t="s">
        <v>153</v>
      </c>
      <c r="B41" s="141" t="s">
        <v>114</v>
      </c>
      <c r="C41" s="169" t="s">
        <v>144</v>
      </c>
      <c r="D41" s="77">
        <v>210</v>
      </c>
      <c r="E41" s="144" t="s">
        <v>1</v>
      </c>
      <c r="F41" s="97">
        <v>21.29</v>
      </c>
      <c r="G41" s="96">
        <f t="shared" si="1"/>
        <v>4470.9</v>
      </c>
    </row>
    <row r="42" spans="1:7" ht="26.25">
      <c r="A42" s="171" t="s">
        <v>154</v>
      </c>
      <c r="B42" s="141" t="s">
        <v>113</v>
      </c>
      <c r="C42" s="142" t="s">
        <v>120</v>
      </c>
      <c r="D42" s="89">
        <v>580</v>
      </c>
      <c r="E42" s="144" t="s">
        <v>1</v>
      </c>
      <c r="F42" s="97">
        <v>31.46</v>
      </c>
      <c r="G42" s="96">
        <f t="shared" si="1"/>
        <v>18246.8</v>
      </c>
    </row>
    <row r="43" spans="1:7" ht="26.25">
      <c r="A43" s="379" t="s">
        <v>155</v>
      </c>
      <c r="B43" s="141" t="s">
        <v>113</v>
      </c>
      <c r="C43" s="142" t="s">
        <v>691</v>
      </c>
      <c r="D43" s="89">
        <v>126</v>
      </c>
      <c r="E43" s="144" t="s">
        <v>1</v>
      </c>
      <c r="F43" s="97">
        <v>48.6</v>
      </c>
      <c r="G43" s="96">
        <f t="shared" si="1"/>
        <v>6123.6</v>
      </c>
    </row>
    <row r="44" spans="1:7" ht="15">
      <c r="A44" s="379" t="s">
        <v>690</v>
      </c>
      <c r="B44" s="141" t="s">
        <v>7</v>
      </c>
      <c r="C44" s="2" t="s">
        <v>115</v>
      </c>
      <c r="D44" s="89"/>
      <c r="E44" s="102"/>
      <c r="F44" s="97"/>
      <c r="G44" s="96"/>
    </row>
    <row r="45" spans="1:7" ht="15">
      <c r="A45" s="171"/>
      <c r="B45" s="159"/>
      <c r="C45" s="2" t="s">
        <v>116</v>
      </c>
      <c r="D45" s="91">
        <v>0.35</v>
      </c>
      <c r="E45" s="105"/>
      <c r="F45" s="97"/>
      <c r="G45" s="96">
        <f>(G38+G39+G40+G41+G42+G43)*D45</f>
        <v>19449.689</v>
      </c>
    </row>
    <row r="46" spans="1:7" ht="15">
      <c r="A46" s="171"/>
      <c r="B46" s="159"/>
      <c r="C46" s="2"/>
      <c r="D46" s="91"/>
      <c r="E46" s="105"/>
      <c r="F46" s="97"/>
      <c r="G46" s="96"/>
    </row>
    <row r="47" spans="1:7" ht="15">
      <c r="A47" s="172" t="s">
        <v>445</v>
      </c>
      <c r="B47" s="158"/>
      <c r="C47" s="139" t="s">
        <v>121</v>
      </c>
      <c r="D47" s="168"/>
      <c r="E47" s="145"/>
      <c r="F47" s="146"/>
      <c r="G47" s="137"/>
    </row>
    <row r="48" spans="1:7" ht="26.25">
      <c r="A48" s="171" t="s">
        <v>64</v>
      </c>
      <c r="B48" s="147" t="s">
        <v>692</v>
      </c>
      <c r="C48" s="366" t="s">
        <v>693</v>
      </c>
      <c r="D48" s="89">
        <v>520</v>
      </c>
      <c r="E48" s="144" t="s">
        <v>1</v>
      </c>
      <c r="F48" s="97">
        <v>14.54</v>
      </c>
      <c r="G48" s="96">
        <f>D48*F48</f>
        <v>7560.799999999999</v>
      </c>
    </row>
    <row r="49" spans="1:7" ht="15">
      <c r="A49" s="171" t="s">
        <v>65</v>
      </c>
      <c r="B49" s="148" t="s">
        <v>697</v>
      </c>
      <c r="C49" s="380" t="s">
        <v>696</v>
      </c>
      <c r="D49" s="89">
        <v>520</v>
      </c>
      <c r="E49" s="144" t="s">
        <v>1</v>
      </c>
      <c r="F49" s="97">
        <v>3.63</v>
      </c>
      <c r="G49" s="96">
        <f>D49*F49</f>
        <v>1887.6</v>
      </c>
    </row>
    <row r="50" spans="1:7" ht="26.25">
      <c r="A50" s="171" t="s">
        <v>66</v>
      </c>
      <c r="B50" s="147" t="s">
        <v>694</v>
      </c>
      <c r="C50" s="366" t="s">
        <v>695</v>
      </c>
      <c r="D50" s="89">
        <v>92</v>
      </c>
      <c r="E50" s="144" t="s">
        <v>1</v>
      </c>
      <c r="F50" s="97">
        <v>18.29</v>
      </c>
      <c r="G50" s="96">
        <f>D50*F50</f>
        <v>1682.6799999999998</v>
      </c>
    </row>
    <row r="51" spans="1:7" ht="15">
      <c r="A51" s="171" t="s">
        <v>67</v>
      </c>
      <c r="B51" s="148" t="s">
        <v>698</v>
      </c>
      <c r="C51" s="380" t="s">
        <v>699</v>
      </c>
      <c r="D51" s="89">
        <v>92</v>
      </c>
      <c r="E51" s="144" t="s">
        <v>1</v>
      </c>
      <c r="F51" s="97">
        <v>4.45</v>
      </c>
      <c r="G51" s="96">
        <f>D51*F51</f>
        <v>409.40000000000003</v>
      </c>
    </row>
    <row r="52" spans="1:7" ht="26.25">
      <c r="A52" s="171" t="s">
        <v>68</v>
      </c>
      <c r="B52" s="147" t="s">
        <v>171</v>
      </c>
      <c r="C52" s="38" t="s">
        <v>129</v>
      </c>
      <c r="D52" s="89">
        <v>284</v>
      </c>
      <c r="E52" s="144" t="s">
        <v>1</v>
      </c>
      <c r="F52" s="97">
        <v>24.05</v>
      </c>
      <c r="G52" s="96">
        <f aca="true" t="shared" si="2" ref="G52:G58">D52*F52</f>
        <v>6830.2</v>
      </c>
    </row>
    <row r="53" spans="1:7" ht="15">
      <c r="A53" s="171" t="s">
        <v>69</v>
      </c>
      <c r="B53" s="148" t="s">
        <v>123</v>
      </c>
      <c r="C53" s="167" t="s">
        <v>38</v>
      </c>
      <c r="D53" s="89">
        <v>284</v>
      </c>
      <c r="E53" s="144" t="s">
        <v>1</v>
      </c>
      <c r="F53" s="97">
        <v>4.95</v>
      </c>
      <c r="G53" s="96">
        <f t="shared" si="2"/>
        <v>1405.8</v>
      </c>
    </row>
    <row r="54" spans="1:7" ht="26.25">
      <c r="A54" s="171" t="s">
        <v>70</v>
      </c>
      <c r="B54" s="147" t="s">
        <v>172</v>
      </c>
      <c r="C54" s="38" t="s">
        <v>130</v>
      </c>
      <c r="D54" s="89">
        <v>122</v>
      </c>
      <c r="E54" s="144" t="s">
        <v>1</v>
      </c>
      <c r="F54" s="97">
        <v>30.1</v>
      </c>
      <c r="G54" s="96">
        <f t="shared" si="2"/>
        <v>3672.2000000000003</v>
      </c>
    </row>
    <row r="55" spans="1:7" ht="15">
      <c r="A55" s="171" t="s">
        <v>71</v>
      </c>
      <c r="B55" s="148" t="s">
        <v>124</v>
      </c>
      <c r="C55" s="167" t="s">
        <v>125</v>
      </c>
      <c r="D55" s="89">
        <v>122</v>
      </c>
      <c r="E55" s="144" t="s">
        <v>1</v>
      </c>
      <c r="F55" s="97">
        <v>5.81</v>
      </c>
      <c r="G55" s="96">
        <f t="shared" si="2"/>
        <v>708.8199999999999</v>
      </c>
    </row>
    <row r="56" spans="1:7" ht="26.25">
      <c r="A56" s="171" t="s">
        <v>72</v>
      </c>
      <c r="B56" s="147" t="s">
        <v>173</v>
      </c>
      <c r="C56" s="38" t="s">
        <v>131</v>
      </c>
      <c r="D56" s="89">
        <v>68</v>
      </c>
      <c r="E56" s="144" t="s">
        <v>1</v>
      </c>
      <c r="F56" s="97">
        <v>34.56</v>
      </c>
      <c r="G56" s="96">
        <f t="shared" si="2"/>
        <v>2350.08</v>
      </c>
    </row>
    <row r="57" spans="1:7" ht="15">
      <c r="A57" s="171" t="s">
        <v>180</v>
      </c>
      <c r="B57" s="148" t="s">
        <v>126</v>
      </c>
      <c r="C57" s="39" t="s">
        <v>39</v>
      </c>
      <c r="D57" s="89">
        <v>68</v>
      </c>
      <c r="E57" s="144" t="s">
        <v>1</v>
      </c>
      <c r="F57" s="97">
        <v>6.13</v>
      </c>
      <c r="G57" s="96">
        <f t="shared" si="2"/>
        <v>416.84</v>
      </c>
    </row>
    <row r="58" spans="1:7" ht="26.25">
      <c r="A58" s="171" t="s">
        <v>181</v>
      </c>
      <c r="B58" s="149" t="s">
        <v>174</v>
      </c>
      <c r="C58" s="38" t="s">
        <v>128</v>
      </c>
      <c r="D58" s="89">
        <v>320</v>
      </c>
      <c r="E58" s="144" t="s">
        <v>1</v>
      </c>
      <c r="F58" s="97">
        <v>44.06</v>
      </c>
      <c r="G58" s="96">
        <f t="shared" si="2"/>
        <v>14099.2</v>
      </c>
    </row>
    <row r="59" spans="1:7" ht="26.25">
      <c r="A59" s="171" t="s">
        <v>182</v>
      </c>
      <c r="B59" s="147" t="s">
        <v>122</v>
      </c>
      <c r="C59" s="39" t="s">
        <v>127</v>
      </c>
      <c r="D59" s="91">
        <v>0.3</v>
      </c>
      <c r="E59" s="174"/>
      <c r="F59" s="120"/>
      <c r="G59" s="175">
        <f>(G48+G50+G52+G54+G56+G58)*D59</f>
        <v>10858.548</v>
      </c>
    </row>
    <row r="60" spans="1:7" ht="15">
      <c r="A60" s="171"/>
      <c r="B60" s="148"/>
      <c r="C60" s="39"/>
      <c r="D60" s="173"/>
      <c r="E60" s="174"/>
      <c r="F60" s="120"/>
      <c r="G60" s="175"/>
    </row>
    <row r="61" spans="1:7" ht="15">
      <c r="A61" s="379" t="s">
        <v>183</v>
      </c>
      <c r="B61" s="381" t="s">
        <v>707</v>
      </c>
      <c r="C61" s="283" t="s">
        <v>706</v>
      </c>
      <c r="D61" s="173">
        <v>336</v>
      </c>
      <c r="E61" s="174" t="s">
        <v>1</v>
      </c>
      <c r="F61" s="120">
        <v>5.36</v>
      </c>
      <c r="G61" s="175">
        <f>D61*F61</f>
        <v>1800.96</v>
      </c>
    </row>
    <row r="62" spans="1:7" ht="15">
      <c r="A62" s="171"/>
      <c r="B62" s="150"/>
      <c r="C62" s="283" t="s">
        <v>701</v>
      </c>
      <c r="D62" s="173"/>
      <c r="E62" s="174"/>
      <c r="F62" s="120"/>
      <c r="G62" s="175"/>
    </row>
    <row r="63" spans="1:7" ht="15">
      <c r="A63" s="379" t="s">
        <v>190</v>
      </c>
      <c r="B63" s="150" t="s">
        <v>175</v>
      </c>
      <c r="C63" s="283" t="s">
        <v>700</v>
      </c>
      <c r="D63" s="173">
        <v>3721</v>
      </c>
      <c r="E63" s="174" t="s">
        <v>1</v>
      </c>
      <c r="F63" s="120">
        <v>8.33</v>
      </c>
      <c r="G63" s="175">
        <f>D63*F63</f>
        <v>30995.93</v>
      </c>
    </row>
    <row r="64" spans="1:7" ht="15">
      <c r="A64" s="171"/>
      <c r="B64" s="150"/>
      <c r="C64" s="283" t="s">
        <v>701</v>
      </c>
      <c r="D64" s="173"/>
      <c r="E64" s="174"/>
      <c r="F64" s="120"/>
      <c r="G64" s="175"/>
    </row>
    <row r="65" spans="1:7" ht="15">
      <c r="A65" s="379" t="s">
        <v>184</v>
      </c>
      <c r="B65" s="150" t="s">
        <v>176</v>
      </c>
      <c r="C65" s="283" t="s">
        <v>702</v>
      </c>
      <c r="D65" s="173">
        <v>146</v>
      </c>
      <c r="E65" s="174" t="s">
        <v>1</v>
      </c>
      <c r="F65" s="120">
        <v>11.88</v>
      </c>
      <c r="G65" s="175">
        <f>D65*F65</f>
        <v>1734.48</v>
      </c>
    </row>
    <row r="66" spans="1:7" ht="15">
      <c r="A66" s="171"/>
      <c r="B66" s="150"/>
      <c r="C66" s="283" t="s">
        <v>703</v>
      </c>
      <c r="D66" s="173"/>
      <c r="E66" s="174"/>
      <c r="F66" s="120"/>
      <c r="G66" s="175"/>
    </row>
    <row r="67" spans="1:7" ht="15">
      <c r="A67" s="379" t="s">
        <v>185</v>
      </c>
      <c r="B67" s="151" t="s">
        <v>177</v>
      </c>
      <c r="C67" s="283" t="s">
        <v>704</v>
      </c>
      <c r="D67" s="173">
        <v>128</v>
      </c>
      <c r="E67" s="174" t="s">
        <v>1</v>
      </c>
      <c r="F67" s="120">
        <v>16.86</v>
      </c>
      <c r="G67" s="175">
        <f>D67*F67</f>
        <v>2158.08</v>
      </c>
    </row>
    <row r="68" spans="1:7" ht="15">
      <c r="A68" s="171"/>
      <c r="B68" s="151"/>
      <c r="C68" s="283" t="s">
        <v>703</v>
      </c>
      <c r="D68" s="173"/>
      <c r="E68" s="174"/>
      <c r="F68" s="120"/>
      <c r="G68" s="175"/>
    </row>
    <row r="69" spans="1:7" ht="15">
      <c r="A69" s="379" t="s">
        <v>708</v>
      </c>
      <c r="B69" s="151" t="s">
        <v>178</v>
      </c>
      <c r="C69" s="283" t="s">
        <v>705</v>
      </c>
      <c r="D69" s="173">
        <v>162</v>
      </c>
      <c r="E69" s="174" t="s">
        <v>1</v>
      </c>
      <c r="F69" s="120">
        <v>25.01</v>
      </c>
      <c r="G69" s="175">
        <f>D69*F69</f>
        <v>4051.6200000000003</v>
      </c>
    </row>
    <row r="70" spans="1:7" ht="15">
      <c r="A70" s="171"/>
      <c r="B70" s="151"/>
      <c r="C70" s="283" t="s">
        <v>703</v>
      </c>
      <c r="D70" s="173"/>
      <c r="E70" s="174"/>
      <c r="F70" s="120"/>
      <c r="G70" s="175"/>
    </row>
    <row r="71" spans="1:7" ht="26.25">
      <c r="A71" s="379" t="s">
        <v>709</v>
      </c>
      <c r="B71" s="148" t="s">
        <v>179</v>
      </c>
      <c r="C71" s="39" t="s">
        <v>127</v>
      </c>
      <c r="D71" s="91">
        <v>0.45</v>
      </c>
      <c r="E71" s="174"/>
      <c r="F71" s="120"/>
      <c r="G71" s="175">
        <f>(G61+G63+G65+G67+G69)*D71</f>
        <v>18333.481500000005</v>
      </c>
    </row>
    <row r="72" spans="1:7" ht="15">
      <c r="A72" s="128"/>
      <c r="B72" s="159"/>
      <c r="C72" s="2"/>
      <c r="D72" s="177"/>
      <c r="E72" s="176"/>
      <c r="F72" s="120"/>
      <c r="G72" s="175"/>
    </row>
    <row r="73" spans="1:7" ht="17.25">
      <c r="A73" s="170" t="s">
        <v>469</v>
      </c>
      <c r="B73" s="161"/>
      <c r="C73" s="180" t="s">
        <v>186</v>
      </c>
      <c r="D73" s="160"/>
      <c r="E73" s="145"/>
      <c r="F73" s="146"/>
      <c r="G73" s="137"/>
    </row>
    <row r="74" spans="1:7" ht="17.25">
      <c r="A74" s="382"/>
      <c r="B74" s="147"/>
      <c r="C74" s="383"/>
      <c r="D74" s="77"/>
      <c r="E74" s="105"/>
      <c r="F74" s="97"/>
      <c r="G74" s="96"/>
    </row>
    <row r="75" spans="1:7" ht="26.25">
      <c r="A75" s="128" t="s">
        <v>85</v>
      </c>
      <c r="B75" s="141" t="s">
        <v>495</v>
      </c>
      <c r="C75" s="162" t="s">
        <v>710</v>
      </c>
      <c r="D75" s="77">
        <v>68</v>
      </c>
      <c r="E75" s="102" t="s">
        <v>20</v>
      </c>
      <c r="F75" s="97">
        <v>25.23</v>
      </c>
      <c r="G75" s="96">
        <f>D75*F75</f>
        <v>1715.64</v>
      </c>
    </row>
    <row r="76" spans="1:7" ht="26.25">
      <c r="A76" s="128" t="s">
        <v>86</v>
      </c>
      <c r="B76" s="141" t="s">
        <v>712</v>
      </c>
      <c r="C76" s="162" t="s">
        <v>711</v>
      </c>
      <c r="D76" s="77">
        <v>126</v>
      </c>
      <c r="E76" s="102" t="s">
        <v>20</v>
      </c>
      <c r="F76" s="97">
        <v>31.51</v>
      </c>
      <c r="G76" s="96">
        <f>D76*F76</f>
        <v>3970.26</v>
      </c>
    </row>
    <row r="77" spans="1:7" ht="26.25">
      <c r="A77" s="128" t="s">
        <v>87</v>
      </c>
      <c r="B77" s="141" t="s">
        <v>132</v>
      </c>
      <c r="C77" s="162" t="s">
        <v>57</v>
      </c>
      <c r="D77" s="77">
        <v>78</v>
      </c>
      <c r="E77" s="102" t="s">
        <v>20</v>
      </c>
      <c r="F77" s="97">
        <v>45.69</v>
      </c>
      <c r="G77" s="96">
        <f aca="true" t="shared" si="3" ref="G77:G96">D77*F77</f>
        <v>3563.8199999999997</v>
      </c>
    </row>
    <row r="78" spans="1:7" ht="26.25">
      <c r="A78" s="128" t="s">
        <v>159</v>
      </c>
      <c r="B78" s="141" t="s">
        <v>133</v>
      </c>
      <c r="C78" s="162" t="s">
        <v>134</v>
      </c>
      <c r="D78" s="77">
        <v>52</v>
      </c>
      <c r="E78" s="102" t="s">
        <v>20</v>
      </c>
      <c r="F78" s="97">
        <v>72.34</v>
      </c>
      <c r="G78" s="96">
        <f t="shared" si="3"/>
        <v>3761.6800000000003</v>
      </c>
    </row>
    <row r="79" spans="1:7" ht="26.25">
      <c r="A79" s="128" t="s">
        <v>160</v>
      </c>
      <c r="B79" s="141" t="s">
        <v>135</v>
      </c>
      <c r="C79" s="162" t="s">
        <v>136</v>
      </c>
      <c r="D79" s="77">
        <v>21</v>
      </c>
      <c r="E79" s="102" t="s">
        <v>20</v>
      </c>
      <c r="F79" s="97">
        <v>96.38</v>
      </c>
      <c r="G79" s="96">
        <f t="shared" si="3"/>
        <v>2023.98</v>
      </c>
    </row>
    <row r="80" spans="1:7" ht="26.25">
      <c r="A80" s="128" t="s">
        <v>161</v>
      </c>
      <c r="B80" s="141" t="s">
        <v>137</v>
      </c>
      <c r="C80" s="162" t="s">
        <v>58</v>
      </c>
      <c r="D80" s="77">
        <v>62</v>
      </c>
      <c r="E80" s="102" t="s">
        <v>20</v>
      </c>
      <c r="F80" s="97">
        <v>139.41</v>
      </c>
      <c r="G80" s="96">
        <f t="shared" si="3"/>
        <v>8643.42</v>
      </c>
    </row>
    <row r="81" spans="1:7" ht="26.25">
      <c r="A81" s="128" t="s">
        <v>162</v>
      </c>
      <c r="B81" s="163" t="s">
        <v>138</v>
      </c>
      <c r="C81" s="162" t="s">
        <v>139</v>
      </c>
      <c r="D81" s="77">
        <v>4</v>
      </c>
      <c r="E81" s="102" t="s">
        <v>20</v>
      </c>
      <c r="F81" s="97">
        <v>337.98</v>
      </c>
      <c r="G81" s="96">
        <f t="shared" si="3"/>
        <v>1351.92</v>
      </c>
    </row>
    <row r="82" spans="1:7" ht="15">
      <c r="A82" s="128" t="s">
        <v>163</v>
      </c>
      <c r="B82" s="163" t="s">
        <v>197</v>
      </c>
      <c r="C82" s="2" t="s">
        <v>198</v>
      </c>
      <c r="D82" s="77">
        <v>46</v>
      </c>
      <c r="E82" s="102" t="s">
        <v>20</v>
      </c>
      <c r="F82" s="97">
        <v>158.11</v>
      </c>
      <c r="G82" s="96">
        <f>D82*F82</f>
        <v>7273.06</v>
      </c>
    </row>
    <row r="83" spans="1:7" ht="15">
      <c r="A83" s="128" t="s">
        <v>164</v>
      </c>
      <c r="B83" s="163" t="s">
        <v>196</v>
      </c>
      <c r="C83" s="2" t="s">
        <v>195</v>
      </c>
      <c r="D83" s="77">
        <v>16</v>
      </c>
      <c r="E83" s="102" t="s">
        <v>20</v>
      </c>
      <c r="F83" s="97">
        <v>183.6</v>
      </c>
      <c r="G83" s="96">
        <f t="shared" si="3"/>
        <v>2937.6</v>
      </c>
    </row>
    <row r="84" spans="1:7" ht="15">
      <c r="A84" s="128" t="s">
        <v>165</v>
      </c>
      <c r="B84" s="163" t="s">
        <v>18</v>
      </c>
      <c r="C84" s="2" t="s">
        <v>156</v>
      </c>
      <c r="D84" s="77">
        <v>48</v>
      </c>
      <c r="E84" s="102" t="s">
        <v>20</v>
      </c>
      <c r="F84" s="97">
        <v>253.7</v>
      </c>
      <c r="G84" s="96">
        <f>D84*F84</f>
        <v>12177.599999999999</v>
      </c>
    </row>
    <row r="85" spans="1:7" ht="15">
      <c r="A85" s="128" t="s">
        <v>166</v>
      </c>
      <c r="B85" s="163" t="s">
        <v>158</v>
      </c>
      <c r="C85" s="2" t="s">
        <v>157</v>
      </c>
      <c r="D85" s="77">
        <v>4</v>
      </c>
      <c r="E85" s="102" t="s">
        <v>20</v>
      </c>
      <c r="F85" s="97">
        <v>325.88</v>
      </c>
      <c r="G85" s="96">
        <f t="shared" si="3"/>
        <v>1303.52</v>
      </c>
    </row>
    <row r="86" spans="1:7" ht="15">
      <c r="A86" s="128" t="s">
        <v>167</v>
      </c>
      <c r="B86" s="163" t="s">
        <v>723</v>
      </c>
      <c r="C86" s="28" t="s">
        <v>724</v>
      </c>
      <c r="D86" s="77">
        <v>6</v>
      </c>
      <c r="E86" s="102" t="s">
        <v>20</v>
      </c>
      <c r="F86" s="97">
        <v>237.75</v>
      </c>
      <c r="G86" s="96">
        <f>D86*F86</f>
        <v>1426.5</v>
      </c>
    </row>
    <row r="87" spans="1:7" ht="15">
      <c r="A87" s="128" t="s">
        <v>168</v>
      </c>
      <c r="B87" s="163" t="s">
        <v>140</v>
      </c>
      <c r="C87" s="28" t="s">
        <v>193</v>
      </c>
      <c r="D87" s="77">
        <v>24</v>
      </c>
      <c r="E87" s="102" t="s">
        <v>20</v>
      </c>
      <c r="F87" s="97">
        <v>289.63</v>
      </c>
      <c r="G87" s="96">
        <f t="shared" si="3"/>
        <v>6951.12</v>
      </c>
    </row>
    <row r="88" spans="1:7" ht="26.25">
      <c r="A88" s="128" t="s">
        <v>169</v>
      </c>
      <c r="B88" s="163" t="s">
        <v>191</v>
      </c>
      <c r="C88" s="28" t="s">
        <v>192</v>
      </c>
      <c r="D88" s="77">
        <v>12</v>
      </c>
      <c r="E88" s="102" t="s">
        <v>20</v>
      </c>
      <c r="F88" s="97">
        <v>338.58</v>
      </c>
      <c r="G88" s="96">
        <f t="shared" si="3"/>
        <v>4062.96</v>
      </c>
    </row>
    <row r="89" spans="1:7" ht="26.25">
      <c r="A89" s="128" t="s">
        <v>170</v>
      </c>
      <c r="B89" s="163" t="s">
        <v>714</v>
      </c>
      <c r="C89" s="28" t="s">
        <v>713</v>
      </c>
      <c r="D89" s="77">
        <v>18</v>
      </c>
      <c r="E89" s="102" t="s">
        <v>20</v>
      </c>
      <c r="F89" s="97">
        <v>471.11</v>
      </c>
      <c r="G89" s="96">
        <f>D89*F89</f>
        <v>8479.98</v>
      </c>
    </row>
    <row r="90" spans="1:7" ht="26.25">
      <c r="A90" s="128" t="s">
        <v>747</v>
      </c>
      <c r="B90" s="163" t="s">
        <v>141</v>
      </c>
      <c r="C90" s="162" t="s">
        <v>194</v>
      </c>
      <c r="D90" s="77">
        <v>2</v>
      </c>
      <c r="E90" s="102" t="s">
        <v>20</v>
      </c>
      <c r="F90" s="97">
        <v>866.49</v>
      </c>
      <c r="G90" s="96">
        <f t="shared" si="3"/>
        <v>1732.98</v>
      </c>
    </row>
    <row r="91" spans="1:7" ht="15">
      <c r="A91" s="128" t="s">
        <v>748</v>
      </c>
      <c r="B91" s="163" t="s">
        <v>715</v>
      </c>
      <c r="C91" s="162" t="s">
        <v>717</v>
      </c>
      <c r="D91" s="77">
        <v>4</v>
      </c>
      <c r="E91" s="102" t="s">
        <v>20</v>
      </c>
      <c r="F91" s="97">
        <v>177.46</v>
      </c>
      <c r="G91" s="96">
        <f t="shared" si="3"/>
        <v>709.84</v>
      </c>
    </row>
    <row r="92" spans="1:7" ht="15">
      <c r="A92" s="128" t="s">
        <v>749</v>
      </c>
      <c r="B92" s="163" t="s">
        <v>718</v>
      </c>
      <c r="C92" s="162" t="s">
        <v>716</v>
      </c>
      <c r="D92" s="77">
        <v>2</v>
      </c>
      <c r="E92" s="102" t="s">
        <v>20</v>
      </c>
      <c r="F92" s="97">
        <v>320.9</v>
      </c>
      <c r="G92" s="96">
        <f>D92*F92</f>
        <v>641.8</v>
      </c>
    </row>
    <row r="93" spans="1:7" ht="15">
      <c r="A93" s="128" t="s">
        <v>750</v>
      </c>
      <c r="B93" s="163" t="s">
        <v>721</v>
      </c>
      <c r="C93" s="162" t="s">
        <v>719</v>
      </c>
      <c r="D93" s="77">
        <v>4</v>
      </c>
      <c r="E93" s="102" t="s">
        <v>20</v>
      </c>
      <c r="F93" s="97">
        <v>216.45</v>
      </c>
      <c r="G93" s="96">
        <f>D93*F93</f>
        <v>865.8</v>
      </c>
    </row>
    <row r="94" spans="1:7" ht="15">
      <c r="A94" s="128" t="s">
        <v>751</v>
      </c>
      <c r="B94" s="163" t="s">
        <v>722</v>
      </c>
      <c r="C94" s="162" t="s">
        <v>720</v>
      </c>
      <c r="D94" s="77">
        <v>2</v>
      </c>
      <c r="E94" s="102" t="s">
        <v>20</v>
      </c>
      <c r="F94" s="97">
        <v>414.98</v>
      </c>
      <c r="G94" s="96">
        <f>D94*F94</f>
        <v>829.96</v>
      </c>
    </row>
    <row r="95" spans="1:7" ht="15">
      <c r="A95" s="128" t="s">
        <v>752</v>
      </c>
      <c r="B95" s="163" t="s">
        <v>727</v>
      </c>
      <c r="C95" s="384" t="s">
        <v>728</v>
      </c>
      <c r="D95" s="77">
        <v>4</v>
      </c>
      <c r="E95" s="102" t="s">
        <v>20</v>
      </c>
      <c r="F95" s="97">
        <v>196.19</v>
      </c>
      <c r="G95" s="96">
        <f>D95*F95</f>
        <v>784.76</v>
      </c>
    </row>
    <row r="96" spans="1:7" ht="15">
      <c r="A96" s="128" t="s">
        <v>753</v>
      </c>
      <c r="B96" s="163" t="s">
        <v>726</v>
      </c>
      <c r="C96" s="384" t="s">
        <v>725</v>
      </c>
      <c r="D96" s="77">
        <v>2</v>
      </c>
      <c r="E96" s="102" t="s">
        <v>20</v>
      </c>
      <c r="F96" s="97">
        <v>379.71</v>
      </c>
      <c r="G96" s="96">
        <f t="shared" si="3"/>
        <v>759.42</v>
      </c>
    </row>
    <row r="97" spans="1:7" ht="15">
      <c r="A97" s="128"/>
      <c r="B97" s="159"/>
      <c r="C97" s="20"/>
      <c r="D97" s="77"/>
      <c r="E97" s="105"/>
      <c r="F97" s="97"/>
      <c r="G97" s="96"/>
    </row>
    <row r="98" spans="1:7" ht="15">
      <c r="A98" s="172" t="s">
        <v>62</v>
      </c>
      <c r="B98" s="164"/>
      <c r="C98" s="165" t="s">
        <v>142</v>
      </c>
      <c r="D98" s="160"/>
      <c r="E98" s="145"/>
      <c r="F98" s="146"/>
      <c r="G98" s="137"/>
    </row>
    <row r="99" spans="1:7" ht="15">
      <c r="A99" s="128"/>
      <c r="B99" s="159"/>
      <c r="C99" s="20"/>
      <c r="D99" s="77"/>
      <c r="E99" s="105"/>
      <c r="F99" s="97"/>
      <c r="G99" s="96"/>
    </row>
    <row r="100" spans="1:7" ht="15">
      <c r="A100" s="128" t="s">
        <v>88</v>
      </c>
      <c r="B100" s="159" t="s">
        <v>784</v>
      </c>
      <c r="C100" s="389" t="s">
        <v>782</v>
      </c>
      <c r="D100" s="77">
        <v>16</v>
      </c>
      <c r="E100" s="105" t="s">
        <v>20</v>
      </c>
      <c r="F100" s="97">
        <v>4333.14</v>
      </c>
      <c r="G100" s="96">
        <f>D100*F100</f>
        <v>69330.24</v>
      </c>
    </row>
    <row r="101" spans="1:7" ht="15">
      <c r="A101" s="128"/>
      <c r="B101" s="159"/>
      <c r="C101" s="389" t="s">
        <v>783</v>
      </c>
      <c r="D101" s="77"/>
      <c r="E101" s="105"/>
      <c r="F101" s="97"/>
      <c r="G101" s="96"/>
    </row>
    <row r="102" spans="1:7" ht="15">
      <c r="A102" s="179" t="s">
        <v>63</v>
      </c>
      <c r="B102" s="152"/>
      <c r="C102" s="139" t="s">
        <v>92</v>
      </c>
      <c r="D102" s="188"/>
      <c r="E102" s="153"/>
      <c r="F102" s="136"/>
      <c r="G102" s="134"/>
    </row>
    <row r="103" spans="1:7" ht="26.25">
      <c r="A103" s="130"/>
      <c r="B103" s="107"/>
      <c r="C103" s="223" t="s">
        <v>286</v>
      </c>
      <c r="D103" s="189"/>
      <c r="E103" s="104"/>
      <c r="F103" s="95"/>
      <c r="G103" s="175"/>
    </row>
    <row r="104" spans="1:7" ht="15">
      <c r="A104" s="311" t="s">
        <v>481</v>
      </c>
      <c r="B104" s="107" t="s">
        <v>755</v>
      </c>
      <c r="C104" s="338" t="s">
        <v>729</v>
      </c>
      <c r="D104" s="391">
        <v>2</v>
      </c>
      <c r="E104" s="377" t="s">
        <v>686</v>
      </c>
      <c r="F104" s="95">
        <v>1000</v>
      </c>
      <c r="G104" s="175">
        <f>D104*F104</f>
        <v>2000</v>
      </c>
    </row>
    <row r="105" spans="1:7" ht="15">
      <c r="A105" s="311" t="s">
        <v>754</v>
      </c>
      <c r="B105" s="107" t="s">
        <v>755</v>
      </c>
      <c r="C105" s="338" t="s">
        <v>730</v>
      </c>
      <c r="D105" s="391">
        <v>1</v>
      </c>
      <c r="E105" s="377" t="s">
        <v>686</v>
      </c>
      <c r="F105" s="95">
        <v>1000</v>
      </c>
      <c r="G105" s="175">
        <f>D105*F105</f>
        <v>1000</v>
      </c>
    </row>
    <row r="106" spans="1:7" ht="15">
      <c r="A106" s="128"/>
      <c r="B106" s="163"/>
      <c r="C106" s="162"/>
      <c r="D106" s="77"/>
      <c r="E106" s="181"/>
      <c r="F106" s="97"/>
      <c r="G106" s="185"/>
    </row>
    <row r="107" spans="1:7" ht="15">
      <c r="A107" s="390" t="s">
        <v>497</v>
      </c>
      <c r="B107" s="244" t="s">
        <v>21</v>
      </c>
      <c r="C107" s="239" t="s">
        <v>22</v>
      </c>
      <c r="D107" s="255"/>
      <c r="E107" s="256"/>
      <c r="F107" s="257"/>
      <c r="G107" s="243"/>
    </row>
    <row r="108" spans="1:7" ht="26.25">
      <c r="A108" s="311" t="s">
        <v>499</v>
      </c>
      <c r="B108" s="114" t="s">
        <v>283</v>
      </c>
      <c r="C108" s="68" t="s">
        <v>284</v>
      </c>
      <c r="D108" s="392">
        <v>500</v>
      </c>
      <c r="E108" s="104" t="s">
        <v>23</v>
      </c>
      <c r="F108" s="95">
        <v>11.99</v>
      </c>
      <c r="G108" s="96">
        <f>D108*F108</f>
        <v>5995</v>
      </c>
    </row>
    <row r="109" spans="1:7" ht="15">
      <c r="A109" s="128"/>
      <c r="B109" s="109"/>
      <c r="C109" s="53"/>
      <c r="D109" s="189"/>
      <c r="E109" s="183"/>
      <c r="F109" s="95"/>
      <c r="G109" s="96"/>
    </row>
    <row r="110" spans="1:7" ht="18" thickBot="1">
      <c r="A110" s="131"/>
      <c r="B110" s="83"/>
      <c r="C110" s="393" t="s">
        <v>143</v>
      </c>
      <c r="D110" s="101"/>
      <c r="E110" s="84"/>
      <c r="F110" s="121"/>
      <c r="G110" s="85">
        <f>SUM(G16:G109)</f>
        <v>844002.4984999999</v>
      </c>
    </row>
    <row r="111" ht="24.75" thickTop="1"/>
    <row r="112" ht="24.75" thickBot="1"/>
    <row r="113" spans="3:9" ht="25.5" thickBot="1" thickTop="1">
      <c r="C113" s="424" t="s">
        <v>805</v>
      </c>
      <c r="D113" s="425"/>
      <c r="E113" s="425"/>
      <c r="F113" s="425"/>
      <c r="G113" s="425"/>
      <c r="H113" s="425"/>
      <c r="I113" s="426"/>
    </row>
    <row r="114" spans="3:9" ht="30.75">
      <c r="C114" s="43" t="s">
        <v>30</v>
      </c>
      <c r="D114" s="44" t="s">
        <v>31</v>
      </c>
      <c r="E114" s="44" t="s">
        <v>32</v>
      </c>
      <c r="F114" s="45" t="s">
        <v>34</v>
      </c>
      <c r="G114" s="46" t="s">
        <v>36</v>
      </c>
      <c r="H114" s="47" t="s">
        <v>35</v>
      </c>
      <c r="I114" s="48" t="s">
        <v>37</v>
      </c>
    </row>
    <row r="115" spans="3:9" ht="24">
      <c r="C115" s="286" t="s">
        <v>366</v>
      </c>
      <c r="D115" s="284" t="s">
        <v>339</v>
      </c>
      <c r="E115" s="259" t="s">
        <v>60</v>
      </c>
      <c r="F115" s="260"/>
      <c r="G115" s="261"/>
      <c r="H115" s="262"/>
      <c r="I115" s="263"/>
    </row>
    <row r="116" spans="3:9" ht="133.5">
      <c r="C116" s="475"/>
      <c r="D116" s="469"/>
      <c r="E116" s="64" t="s">
        <v>340</v>
      </c>
      <c r="F116" s="436"/>
      <c r="G116" s="439"/>
      <c r="H116" s="457"/>
      <c r="I116" s="427"/>
    </row>
    <row r="117" spans="3:9" ht="133.5">
      <c r="C117" s="461"/>
      <c r="D117" s="470"/>
      <c r="E117" s="212" t="s">
        <v>341</v>
      </c>
      <c r="F117" s="437"/>
      <c r="G117" s="440"/>
      <c r="H117" s="458"/>
      <c r="I117" s="428"/>
    </row>
    <row r="118" spans="3:9" ht="133.5">
      <c r="C118" s="461"/>
      <c r="D118" s="470"/>
      <c r="E118" s="212" t="s">
        <v>342</v>
      </c>
      <c r="F118" s="437"/>
      <c r="G118" s="440"/>
      <c r="H118" s="458"/>
      <c r="I118" s="428"/>
    </row>
    <row r="119" spans="3:9" ht="54">
      <c r="C119" s="461"/>
      <c r="D119" s="470"/>
      <c r="E119" s="212" t="s">
        <v>343</v>
      </c>
      <c r="F119" s="437"/>
      <c r="G119" s="440"/>
      <c r="H119" s="458"/>
      <c r="I119" s="428"/>
    </row>
    <row r="120" spans="3:9" ht="147">
      <c r="C120" s="461"/>
      <c r="D120" s="470"/>
      <c r="E120" s="271" t="s">
        <v>529</v>
      </c>
      <c r="F120" s="437"/>
      <c r="G120" s="440"/>
      <c r="H120" s="458"/>
      <c r="I120" s="428"/>
    </row>
    <row r="121" spans="3:9" ht="133.5">
      <c r="C121" s="462"/>
      <c r="D121" s="471"/>
      <c r="E121" s="271" t="s">
        <v>528</v>
      </c>
      <c r="F121" s="438"/>
      <c r="G121" s="441"/>
      <c r="H121" s="459"/>
      <c r="I121" s="429"/>
    </row>
    <row r="122" spans="3:9" ht="24">
      <c r="C122" s="54"/>
      <c r="D122" s="110"/>
      <c r="E122" s="271"/>
      <c r="F122" s="273"/>
      <c r="G122" s="296"/>
      <c r="H122" s="203"/>
      <c r="I122" s="299"/>
    </row>
    <row r="123" spans="3:9" ht="84">
      <c r="C123" s="269" t="s">
        <v>367</v>
      </c>
      <c r="D123" s="267" t="s">
        <v>365</v>
      </c>
      <c r="E123" s="312" t="s">
        <v>344</v>
      </c>
      <c r="F123" s="55"/>
      <c r="G123" s="181"/>
      <c r="H123" s="341"/>
      <c r="I123" s="300"/>
    </row>
    <row r="124" spans="3:9" ht="24">
      <c r="C124" s="269"/>
      <c r="D124" s="267"/>
      <c r="E124" s="268"/>
      <c r="F124" s="55"/>
      <c r="G124" s="181"/>
      <c r="H124" s="341"/>
      <c r="I124" s="300"/>
    </row>
    <row r="125" spans="3:9" ht="120">
      <c r="C125" s="269" t="s">
        <v>369</v>
      </c>
      <c r="D125" s="35" t="s">
        <v>345</v>
      </c>
      <c r="E125" s="52" t="s">
        <v>354</v>
      </c>
      <c r="F125" s="55">
        <v>24</v>
      </c>
      <c r="G125" s="181" t="s">
        <v>1</v>
      </c>
      <c r="H125" s="341">
        <v>14.53</v>
      </c>
      <c r="I125" s="300">
        <f>F125*H125</f>
        <v>348.71999999999997</v>
      </c>
    </row>
    <row r="126" spans="3:9" ht="120">
      <c r="C126" s="269" t="s">
        <v>370</v>
      </c>
      <c r="D126" s="35" t="s">
        <v>346</v>
      </c>
      <c r="E126" s="52" t="s">
        <v>353</v>
      </c>
      <c r="F126" s="55">
        <v>428</v>
      </c>
      <c r="G126" s="181" t="s">
        <v>1</v>
      </c>
      <c r="H126" s="341">
        <v>19.65</v>
      </c>
      <c r="I126" s="300">
        <f aca="true" t="shared" si="4" ref="I126:I134">F126*H126</f>
        <v>8410.199999999999</v>
      </c>
    </row>
    <row r="127" spans="3:9" ht="120">
      <c r="C127" s="269" t="s">
        <v>371</v>
      </c>
      <c r="D127" s="35" t="s">
        <v>347</v>
      </c>
      <c r="E127" s="52" t="s">
        <v>355</v>
      </c>
      <c r="F127" s="55">
        <v>4386</v>
      </c>
      <c r="G127" s="181" t="s">
        <v>1</v>
      </c>
      <c r="H127" s="342">
        <v>23.97</v>
      </c>
      <c r="I127" s="300">
        <f t="shared" si="4"/>
        <v>105132.42</v>
      </c>
    </row>
    <row r="128" spans="3:9" ht="120">
      <c r="C128" s="269" t="s">
        <v>372</v>
      </c>
      <c r="D128" s="35" t="s">
        <v>348</v>
      </c>
      <c r="E128" s="52" t="s">
        <v>356</v>
      </c>
      <c r="F128" s="55">
        <v>208</v>
      </c>
      <c r="G128" s="181" t="s">
        <v>1</v>
      </c>
      <c r="H128" s="342">
        <v>26.71</v>
      </c>
      <c r="I128" s="300">
        <f t="shared" si="4"/>
        <v>5555.68</v>
      </c>
    </row>
    <row r="129" spans="3:9" ht="120">
      <c r="C129" s="269" t="s">
        <v>373</v>
      </c>
      <c r="D129" s="35" t="s">
        <v>349</v>
      </c>
      <c r="E129" s="52" t="s">
        <v>362</v>
      </c>
      <c r="F129" s="55">
        <v>3416</v>
      </c>
      <c r="G129" s="181" t="s">
        <v>1</v>
      </c>
      <c r="H129" s="342">
        <v>34.22</v>
      </c>
      <c r="I129" s="300">
        <f t="shared" si="4"/>
        <v>116895.51999999999</v>
      </c>
    </row>
    <row r="130" spans="3:9" ht="120">
      <c r="C130" s="269" t="s">
        <v>374</v>
      </c>
      <c r="D130" s="35" t="s">
        <v>350</v>
      </c>
      <c r="E130" s="52" t="s">
        <v>357</v>
      </c>
      <c r="F130" s="55">
        <v>3082</v>
      </c>
      <c r="G130" s="181" t="s">
        <v>1</v>
      </c>
      <c r="H130" s="342">
        <v>41.3</v>
      </c>
      <c r="I130" s="300">
        <f t="shared" si="4"/>
        <v>127286.59999999999</v>
      </c>
    </row>
    <row r="131" spans="3:9" ht="120">
      <c r="C131" s="269" t="s">
        <v>375</v>
      </c>
      <c r="D131" s="35" t="s">
        <v>351</v>
      </c>
      <c r="E131" s="52" t="s">
        <v>358</v>
      </c>
      <c r="F131" s="55">
        <v>658</v>
      </c>
      <c r="G131" s="181" t="s">
        <v>1</v>
      </c>
      <c r="H131" s="342">
        <v>53.57</v>
      </c>
      <c r="I131" s="300">
        <f t="shared" si="4"/>
        <v>35249.06</v>
      </c>
    </row>
    <row r="132" spans="3:9" ht="107.25">
      <c r="C132" s="269" t="s">
        <v>376</v>
      </c>
      <c r="D132" s="35" t="s">
        <v>352</v>
      </c>
      <c r="E132" s="52" t="s">
        <v>359</v>
      </c>
      <c r="F132" s="55">
        <v>510</v>
      </c>
      <c r="G132" s="181" t="s">
        <v>1</v>
      </c>
      <c r="H132" s="342">
        <v>75.49</v>
      </c>
      <c r="I132" s="300">
        <f t="shared" si="4"/>
        <v>38499.899999999994</v>
      </c>
    </row>
    <row r="133" spans="3:9" ht="107.25">
      <c r="C133" s="269" t="s">
        <v>377</v>
      </c>
      <c r="D133" s="35" t="s">
        <v>363</v>
      </c>
      <c r="E133" s="52" t="s">
        <v>360</v>
      </c>
      <c r="F133" s="55">
        <v>92</v>
      </c>
      <c r="G133" s="181" t="s">
        <v>1</v>
      </c>
      <c r="H133" s="342">
        <v>97.55</v>
      </c>
      <c r="I133" s="300">
        <f t="shared" si="4"/>
        <v>8974.6</v>
      </c>
    </row>
    <row r="134" spans="3:9" ht="107.25">
      <c r="C134" s="269" t="s">
        <v>378</v>
      </c>
      <c r="D134" s="35" t="s">
        <v>364</v>
      </c>
      <c r="E134" s="52" t="s">
        <v>361</v>
      </c>
      <c r="F134" s="55">
        <v>36</v>
      </c>
      <c r="G134" s="181" t="s">
        <v>1</v>
      </c>
      <c r="H134" s="342">
        <v>115.26</v>
      </c>
      <c r="I134" s="300">
        <f t="shared" si="4"/>
        <v>4149.360000000001</v>
      </c>
    </row>
    <row r="135" spans="3:9" ht="24">
      <c r="C135" s="56"/>
      <c r="D135" s="109"/>
      <c r="E135" s="53"/>
      <c r="F135" s="55"/>
      <c r="G135" s="181"/>
      <c r="H135" s="342"/>
      <c r="I135" s="300"/>
    </row>
    <row r="136" spans="3:9" ht="139.5">
      <c r="C136" s="269" t="s">
        <v>307</v>
      </c>
      <c r="D136" s="267" t="s">
        <v>383</v>
      </c>
      <c r="E136" s="312" t="s">
        <v>379</v>
      </c>
      <c r="F136" s="55"/>
      <c r="G136" s="181"/>
      <c r="H136" s="341"/>
      <c r="I136" s="300"/>
    </row>
    <row r="137" spans="3:9" ht="144.75">
      <c r="C137" s="460"/>
      <c r="D137" s="469"/>
      <c r="E137" s="57" t="s">
        <v>380</v>
      </c>
      <c r="F137" s="436"/>
      <c r="G137" s="439"/>
      <c r="H137" s="457"/>
      <c r="I137" s="427"/>
    </row>
    <row r="138" spans="3:9" ht="132">
      <c r="C138" s="461"/>
      <c r="D138" s="470"/>
      <c r="E138" s="274" t="s">
        <v>381</v>
      </c>
      <c r="F138" s="437"/>
      <c r="G138" s="440"/>
      <c r="H138" s="458"/>
      <c r="I138" s="428"/>
    </row>
    <row r="139" spans="3:9" ht="39">
      <c r="C139" s="462"/>
      <c r="D139" s="471"/>
      <c r="E139" s="275" t="s">
        <v>382</v>
      </c>
      <c r="F139" s="438"/>
      <c r="G139" s="441"/>
      <c r="H139" s="459"/>
      <c r="I139" s="429"/>
    </row>
    <row r="140" spans="3:9" ht="120">
      <c r="C140" s="269" t="s">
        <v>305</v>
      </c>
      <c r="D140" s="35" t="s">
        <v>384</v>
      </c>
      <c r="E140" s="52" t="s">
        <v>354</v>
      </c>
      <c r="F140" s="55"/>
      <c r="G140" s="339">
        <v>0.3</v>
      </c>
      <c r="H140" s="342"/>
      <c r="I140" s="300">
        <f>I125*G140</f>
        <v>104.61599999999999</v>
      </c>
    </row>
    <row r="141" spans="3:9" ht="120">
      <c r="C141" s="269" t="s">
        <v>306</v>
      </c>
      <c r="D141" s="35" t="s">
        <v>385</v>
      </c>
      <c r="E141" s="52" t="s">
        <v>353</v>
      </c>
      <c r="F141" s="55"/>
      <c r="G141" s="339">
        <v>0.3</v>
      </c>
      <c r="H141" s="342"/>
      <c r="I141" s="300">
        <f>I126*G141</f>
        <v>2523.0599999999995</v>
      </c>
    </row>
    <row r="142" spans="3:9" ht="120">
      <c r="C142" s="269" t="s">
        <v>389</v>
      </c>
      <c r="D142" s="35" t="s">
        <v>386</v>
      </c>
      <c r="E142" s="52" t="s">
        <v>355</v>
      </c>
      <c r="F142" s="55"/>
      <c r="G142" s="339">
        <v>0.3</v>
      </c>
      <c r="H142" s="342"/>
      <c r="I142" s="300">
        <f>I127*G142</f>
        <v>31539.726</v>
      </c>
    </row>
    <row r="143" spans="3:9" ht="120">
      <c r="C143" s="269" t="s">
        <v>390</v>
      </c>
      <c r="D143" s="35" t="s">
        <v>387</v>
      </c>
      <c r="E143" s="52" t="s">
        <v>463</v>
      </c>
      <c r="F143" s="55"/>
      <c r="G143" s="339">
        <v>0.3</v>
      </c>
      <c r="H143" s="342"/>
      <c r="I143" s="300">
        <f>I128*G143</f>
        <v>1666.704</v>
      </c>
    </row>
    <row r="144" spans="3:9" ht="120">
      <c r="C144" s="269" t="s">
        <v>391</v>
      </c>
      <c r="D144" s="35" t="s">
        <v>388</v>
      </c>
      <c r="E144" s="52" t="s">
        <v>362</v>
      </c>
      <c r="F144" s="58"/>
      <c r="G144" s="339">
        <v>0.3</v>
      </c>
      <c r="H144" s="342"/>
      <c r="I144" s="300">
        <f>I129*G144</f>
        <v>35068.655999999995</v>
      </c>
    </row>
    <row r="145" spans="3:9" ht="24">
      <c r="C145" s="56"/>
      <c r="D145" s="35"/>
      <c r="E145" s="52"/>
      <c r="F145" s="58"/>
      <c r="G145" s="181"/>
      <c r="H145" s="342"/>
      <c r="I145" s="300"/>
    </row>
    <row r="146" spans="3:9" ht="153">
      <c r="C146" s="269" t="s">
        <v>309</v>
      </c>
      <c r="D146" s="267" t="s">
        <v>399</v>
      </c>
      <c r="E146" s="312" t="s">
        <v>392</v>
      </c>
      <c r="F146" s="55"/>
      <c r="G146" s="181"/>
      <c r="H146" s="341"/>
      <c r="I146" s="300"/>
    </row>
    <row r="147" spans="3:9" ht="132">
      <c r="C147" s="460"/>
      <c r="D147" s="469"/>
      <c r="E147" s="57" t="s">
        <v>393</v>
      </c>
      <c r="F147" s="436"/>
      <c r="G147" s="439"/>
      <c r="H147" s="457"/>
      <c r="I147" s="427"/>
    </row>
    <row r="148" spans="3:9" ht="132">
      <c r="C148" s="461"/>
      <c r="D148" s="470"/>
      <c r="E148" s="274" t="s">
        <v>394</v>
      </c>
      <c r="F148" s="437"/>
      <c r="G148" s="440"/>
      <c r="H148" s="458"/>
      <c r="I148" s="428"/>
    </row>
    <row r="149" spans="3:9" ht="39">
      <c r="C149" s="462"/>
      <c r="D149" s="471"/>
      <c r="E149" s="275" t="s">
        <v>382</v>
      </c>
      <c r="F149" s="438"/>
      <c r="G149" s="441"/>
      <c r="H149" s="459"/>
      <c r="I149" s="429"/>
    </row>
    <row r="150" spans="3:9" ht="120">
      <c r="C150" s="269" t="s">
        <v>310</v>
      </c>
      <c r="D150" s="35" t="s">
        <v>400</v>
      </c>
      <c r="E150" s="52" t="s">
        <v>357</v>
      </c>
      <c r="F150" s="55"/>
      <c r="G150" s="339">
        <v>0.25</v>
      </c>
      <c r="H150" s="342"/>
      <c r="I150" s="300">
        <f>I130*G150</f>
        <v>31821.649999999998</v>
      </c>
    </row>
    <row r="151" spans="3:9" ht="120">
      <c r="C151" s="269" t="s">
        <v>395</v>
      </c>
      <c r="D151" s="35" t="s">
        <v>401</v>
      </c>
      <c r="E151" s="52" t="s">
        <v>358</v>
      </c>
      <c r="F151" s="55"/>
      <c r="G151" s="339">
        <v>0.25</v>
      </c>
      <c r="H151" s="342"/>
      <c r="I151" s="300">
        <f>I131*G151</f>
        <v>8812.265</v>
      </c>
    </row>
    <row r="152" spans="3:9" ht="107.25">
      <c r="C152" s="269" t="s">
        <v>396</v>
      </c>
      <c r="D152" s="35" t="s">
        <v>402</v>
      </c>
      <c r="E152" s="52" t="s">
        <v>359</v>
      </c>
      <c r="F152" s="55"/>
      <c r="G152" s="339">
        <v>0.25</v>
      </c>
      <c r="H152" s="342"/>
      <c r="I152" s="300">
        <f>I132*G152</f>
        <v>9624.974999999999</v>
      </c>
    </row>
    <row r="153" spans="3:9" ht="107.25">
      <c r="C153" s="269" t="s">
        <v>397</v>
      </c>
      <c r="D153" s="35" t="s">
        <v>403</v>
      </c>
      <c r="E153" s="52" t="s">
        <v>360</v>
      </c>
      <c r="F153" s="55"/>
      <c r="G153" s="339">
        <v>0.25</v>
      </c>
      <c r="H153" s="342"/>
      <c r="I153" s="300">
        <f>I133*G153</f>
        <v>2243.65</v>
      </c>
    </row>
    <row r="154" spans="3:9" ht="107.25">
      <c r="C154" s="269" t="s">
        <v>398</v>
      </c>
      <c r="D154" s="35" t="s">
        <v>404</v>
      </c>
      <c r="E154" s="52" t="s">
        <v>361</v>
      </c>
      <c r="F154" s="55"/>
      <c r="G154" s="339">
        <v>0.25</v>
      </c>
      <c r="H154" s="342"/>
      <c r="I154" s="300">
        <f>I134*G154</f>
        <v>1037.3400000000001</v>
      </c>
    </row>
    <row r="155" spans="3:9" ht="24">
      <c r="C155" s="56"/>
      <c r="D155" s="35"/>
      <c r="E155" s="52"/>
      <c r="F155" s="58"/>
      <c r="G155" s="181"/>
      <c r="H155" s="342"/>
      <c r="I155" s="300"/>
    </row>
    <row r="156" spans="3:9" ht="24">
      <c r="C156" s="278"/>
      <c r="D156" s="276"/>
      <c r="E156" s="64"/>
      <c r="F156" s="277"/>
      <c r="G156" s="304"/>
      <c r="H156" s="343"/>
      <c r="I156" s="305"/>
    </row>
    <row r="157" spans="3:9" ht="24">
      <c r="C157" s="286" t="s">
        <v>316</v>
      </c>
      <c r="D157" s="285" t="s">
        <v>409</v>
      </c>
      <c r="E157" s="225" t="s">
        <v>405</v>
      </c>
      <c r="F157" s="260"/>
      <c r="G157" s="281"/>
      <c r="H157" s="257"/>
      <c r="I157" s="282"/>
    </row>
    <row r="158" spans="3:9" ht="24">
      <c r="C158" s="328"/>
      <c r="D158" s="329"/>
      <c r="E158" s="330"/>
      <c r="F158" s="331"/>
      <c r="G158" s="332"/>
      <c r="H158" s="344"/>
      <c r="I158" s="333"/>
    </row>
    <row r="159" spans="3:9" ht="120">
      <c r="C159" s="463"/>
      <c r="D159" s="466"/>
      <c r="E159" s="318" t="s">
        <v>406</v>
      </c>
      <c r="F159" s="436"/>
      <c r="G159" s="439"/>
      <c r="H159" s="442"/>
      <c r="I159" s="427"/>
    </row>
    <row r="160" spans="3:9" ht="133.5">
      <c r="C160" s="464"/>
      <c r="D160" s="467"/>
      <c r="E160" s="212" t="s">
        <v>407</v>
      </c>
      <c r="F160" s="437"/>
      <c r="G160" s="440"/>
      <c r="H160" s="443"/>
      <c r="I160" s="428"/>
    </row>
    <row r="161" spans="3:9" ht="24">
      <c r="C161" s="465"/>
      <c r="D161" s="468"/>
      <c r="E161" s="279" t="s">
        <v>408</v>
      </c>
      <c r="F161" s="438"/>
      <c r="G161" s="441"/>
      <c r="H161" s="444"/>
      <c r="I161" s="429"/>
    </row>
    <row r="162" spans="3:9" ht="24">
      <c r="C162" s="269" t="s">
        <v>319</v>
      </c>
      <c r="D162" s="98" t="s">
        <v>410</v>
      </c>
      <c r="E162" s="283" t="s">
        <v>413</v>
      </c>
      <c r="F162" s="60">
        <v>2178</v>
      </c>
      <c r="G162" s="181" t="s">
        <v>1</v>
      </c>
      <c r="H162" s="342">
        <v>2.81</v>
      </c>
      <c r="I162" s="300">
        <f>F162*H162</f>
        <v>6120.18</v>
      </c>
    </row>
    <row r="163" spans="3:9" ht="24">
      <c r="C163" s="269" t="s">
        <v>424</v>
      </c>
      <c r="D163" s="98" t="s">
        <v>411</v>
      </c>
      <c r="E163" s="283" t="s">
        <v>414</v>
      </c>
      <c r="F163" s="60">
        <v>1684</v>
      </c>
      <c r="G163" s="181" t="s">
        <v>1</v>
      </c>
      <c r="H163" s="342">
        <v>4.19</v>
      </c>
      <c r="I163" s="300">
        <f aca="true" t="shared" si="5" ref="I163:I168">F163*H163</f>
        <v>7055.960000000001</v>
      </c>
    </row>
    <row r="164" spans="3:9" ht="24">
      <c r="C164" s="269" t="s">
        <v>425</v>
      </c>
      <c r="D164" s="98" t="s">
        <v>412</v>
      </c>
      <c r="E164" s="283" t="s">
        <v>415</v>
      </c>
      <c r="F164" s="60">
        <v>740</v>
      </c>
      <c r="G164" s="181" t="s">
        <v>1</v>
      </c>
      <c r="H164" s="342">
        <v>5.34</v>
      </c>
      <c r="I164" s="300">
        <f t="shared" si="5"/>
        <v>3951.6</v>
      </c>
    </row>
    <row r="165" spans="3:9" ht="24">
      <c r="C165" s="269" t="s">
        <v>426</v>
      </c>
      <c r="D165" s="98" t="s">
        <v>416</v>
      </c>
      <c r="E165" s="283" t="s">
        <v>417</v>
      </c>
      <c r="F165" s="60">
        <v>266</v>
      </c>
      <c r="G165" s="181" t="s">
        <v>1</v>
      </c>
      <c r="H165" s="342">
        <v>8.26</v>
      </c>
      <c r="I165" s="300">
        <f t="shared" si="5"/>
        <v>2197.16</v>
      </c>
    </row>
    <row r="166" spans="3:9" ht="24">
      <c r="C166" s="269" t="s">
        <v>427</v>
      </c>
      <c r="D166" s="98" t="s">
        <v>420</v>
      </c>
      <c r="E166" s="283" t="s">
        <v>418</v>
      </c>
      <c r="F166" s="60">
        <v>842</v>
      </c>
      <c r="G166" s="181" t="s">
        <v>1</v>
      </c>
      <c r="H166" s="342">
        <v>11.21</v>
      </c>
      <c r="I166" s="300">
        <f t="shared" si="5"/>
        <v>9438.820000000002</v>
      </c>
    </row>
    <row r="167" spans="3:9" ht="24">
      <c r="C167" s="269" t="s">
        <v>428</v>
      </c>
      <c r="D167" s="98" t="s">
        <v>422</v>
      </c>
      <c r="E167" s="283" t="s">
        <v>419</v>
      </c>
      <c r="F167" s="60">
        <v>62</v>
      </c>
      <c r="G167" s="181" t="s">
        <v>1</v>
      </c>
      <c r="H167" s="342">
        <v>14.64</v>
      </c>
      <c r="I167" s="300">
        <f t="shared" si="5"/>
        <v>907.6800000000001</v>
      </c>
    </row>
    <row r="168" spans="3:9" ht="24">
      <c r="C168" s="269" t="s">
        <v>429</v>
      </c>
      <c r="D168" s="98" t="s">
        <v>423</v>
      </c>
      <c r="E168" s="283" t="s">
        <v>421</v>
      </c>
      <c r="F168" s="60">
        <v>34</v>
      </c>
      <c r="G168" s="181" t="s">
        <v>1</v>
      </c>
      <c r="H168" s="342">
        <v>19.66</v>
      </c>
      <c r="I168" s="300">
        <f t="shared" si="5"/>
        <v>668.44</v>
      </c>
    </row>
    <row r="169" spans="3:9" ht="24">
      <c r="C169" s="59"/>
      <c r="D169" s="98"/>
      <c r="E169" s="195"/>
      <c r="F169" s="60"/>
      <c r="G169" s="340"/>
      <c r="H169" s="346"/>
      <c r="I169" s="300"/>
    </row>
    <row r="170" spans="3:9" ht="24">
      <c r="C170" s="430" t="s">
        <v>320</v>
      </c>
      <c r="D170" s="445" t="s">
        <v>434</v>
      </c>
      <c r="E170" s="313" t="s">
        <v>430</v>
      </c>
      <c r="F170" s="448"/>
      <c r="G170" s="451"/>
      <c r="H170" s="454"/>
      <c r="I170" s="427"/>
    </row>
    <row r="171" spans="3:9" ht="24">
      <c r="C171" s="431"/>
      <c r="D171" s="446"/>
      <c r="E171" s="287" t="s">
        <v>431</v>
      </c>
      <c r="F171" s="449"/>
      <c r="G171" s="452"/>
      <c r="H171" s="455"/>
      <c r="I171" s="428"/>
    </row>
    <row r="172" spans="3:9" ht="92.25">
      <c r="C172" s="431"/>
      <c r="D172" s="446"/>
      <c r="E172" s="316" t="s">
        <v>432</v>
      </c>
      <c r="F172" s="449"/>
      <c r="G172" s="452"/>
      <c r="H172" s="455"/>
      <c r="I172" s="428"/>
    </row>
    <row r="173" spans="3:9" ht="52.5">
      <c r="C173" s="432"/>
      <c r="D173" s="447"/>
      <c r="E173" s="317" t="s">
        <v>433</v>
      </c>
      <c r="F173" s="450"/>
      <c r="G173" s="453"/>
      <c r="H173" s="456"/>
      <c r="I173" s="429"/>
    </row>
    <row r="174" spans="3:9" ht="24">
      <c r="C174" s="269" t="s">
        <v>319</v>
      </c>
      <c r="D174" s="98" t="s">
        <v>521</v>
      </c>
      <c r="E174" s="283" t="s">
        <v>413</v>
      </c>
      <c r="F174" s="60"/>
      <c r="G174" s="339">
        <v>0.25</v>
      </c>
      <c r="H174" s="342">
        <v>2.81</v>
      </c>
      <c r="I174" s="300">
        <f>I162*G174</f>
        <v>1530.045</v>
      </c>
    </row>
    <row r="175" spans="3:9" ht="24">
      <c r="C175" s="269" t="s">
        <v>424</v>
      </c>
      <c r="D175" s="98" t="s">
        <v>522</v>
      </c>
      <c r="E175" s="283" t="s">
        <v>414</v>
      </c>
      <c r="F175" s="60"/>
      <c r="G175" s="339">
        <v>0.25</v>
      </c>
      <c r="H175" s="342">
        <v>4.19</v>
      </c>
      <c r="I175" s="300">
        <f aca="true" t="shared" si="6" ref="I175:I180">I163*G175</f>
        <v>1763.9900000000002</v>
      </c>
    </row>
    <row r="176" spans="3:9" ht="24">
      <c r="C176" s="269" t="s">
        <v>425</v>
      </c>
      <c r="D176" s="98" t="s">
        <v>523</v>
      </c>
      <c r="E176" s="283" t="s">
        <v>415</v>
      </c>
      <c r="F176" s="60"/>
      <c r="G176" s="339">
        <v>0.25</v>
      </c>
      <c r="H176" s="342">
        <v>5.34</v>
      </c>
      <c r="I176" s="300">
        <f t="shared" si="6"/>
        <v>987.9</v>
      </c>
    </row>
    <row r="177" spans="3:9" ht="24">
      <c r="C177" s="269" t="s">
        <v>426</v>
      </c>
      <c r="D177" s="98" t="s">
        <v>524</v>
      </c>
      <c r="E177" s="283" t="s">
        <v>417</v>
      </c>
      <c r="F177" s="60"/>
      <c r="G177" s="339">
        <v>0.25</v>
      </c>
      <c r="H177" s="342">
        <v>8.26</v>
      </c>
      <c r="I177" s="300">
        <f t="shared" si="6"/>
        <v>549.29</v>
      </c>
    </row>
    <row r="178" spans="3:9" ht="24">
      <c r="C178" s="269" t="s">
        <v>427</v>
      </c>
      <c r="D178" s="98" t="s">
        <v>525</v>
      </c>
      <c r="E178" s="283" t="s">
        <v>418</v>
      </c>
      <c r="F178" s="60"/>
      <c r="G178" s="339">
        <v>0.25</v>
      </c>
      <c r="H178" s="342">
        <v>11.21</v>
      </c>
      <c r="I178" s="300">
        <f t="shared" si="6"/>
        <v>2359.7050000000004</v>
      </c>
    </row>
    <row r="179" spans="3:9" ht="24">
      <c r="C179" s="269" t="s">
        <v>428</v>
      </c>
      <c r="D179" s="98" t="s">
        <v>526</v>
      </c>
      <c r="E179" s="283" t="s">
        <v>419</v>
      </c>
      <c r="F179" s="60"/>
      <c r="G179" s="339">
        <v>0.25</v>
      </c>
      <c r="H179" s="342">
        <v>14.64</v>
      </c>
      <c r="I179" s="300">
        <f t="shared" si="6"/>
        <v>226.92000000000002</v>
      </c>
    </row>
    <row r="180" spans="3:9" ht="24">
      <c r="C180" s="269" t="s">
        <v>429</v>
      </c>
      <c r="D180" s="98" t="s">
        <v>527</v>
      </c>
      <c r="E180" s="283" t="s">
        <v>421</v>
      </c>
      <c r="F180" s="60"/>
      <c r="G180" s="339">
        <v>0.25</v>
      </c>
      <c r="H180" s="342">
        <v>19.66</v>
      </c>
      <c r="I180" s="300">
        <f t="shared" si="6"/>
        <v>167.11</v>
      </c>
    </row>
    <row r="181" spans="3:9" ht="24">
      <c r="C181" s="269"/>
      <c r="D181" s="61"/>
      <c r="E181" s="62"/>
      <c r="F181" s="63"/>
      <c r="G181" s="181"/>
      <c r="H181" s="341"/>
      <c r="I181" s="300"/>
    </row>
    <row r="182" spans="3:9" ht="24">
      <c r="C182" s="286" t="s">
        <v>445</v>
      </c>
      <c r="D182" s="285" t="s">
        <v>440</v>
      </c>
      <c r="E182" s="225" t="s">
        <v>435</v>
      </c>
      <c r="F182" s="260"/>
      <c r="G182" s="281"/>
      <c r="H182" s="257"/>
      <c r="I182" s="282"/>
    </row>
    <row r="183" spans="3:9" ht="24">
      <c r="C183" s="319"/>
      <c r="D183" s="320"/>
      <c r="E183" s="294"/>
      <c r="F183" s="321"/>
      <c r="G183" s="297"/>
      <c r="H183" s="95"/>
      <c r="I183" s="301"/>
    </row>
    <row r="184" spans="3:9" ht="66">
      <c r="C184" s="269" t="s">
        <v>334</v>
      </c>
      <c r="D184" s="61" t="s">
        <v>441</v>
      </c>
      <c r="E184" s="314" t="s">
        <v>436</v>
      </c>
      <c r="F184" s="63"/>
      <c r="G184" s="181"/>
      <c r="H184" s="341"/>
      <c r="I184" s="300"/>
    </row>
    <row r="185" spans="3:9" ht="41.25">
      <c r="C185" s="269" t="s">
        <v>447</v>
      </c>
      <c r="D185" s="290" t="s">
        <v>442</v>
      </c>
      <c r="E185" s="52" t="s">
        <v>437</v>
      </c>
      <c r="F185" s="63">
        <v>8462</v>
      </c>
      <c r="G185" s="181" t="s">
        <v>1</v>
      </c>
      <c r="H185" s="342">
        <v>2.55</v>
      </c>
      <c r="I185" s="300">
        <f>F185*H185</f>
        <v>21578.1</v>
      </c>
    </row>
    <row r="186" spans="3:9" ht="41.25">
      <c r="C186" s="269" t="s">
        <v>446</v>
      </c>
      <c r="D186" s="290" t="s">
        <v>443</v>
      </c>
      <c r="E186" s="52" t="s">
        <v>438</v>
      </c>
      <c r="F186" s="63">
        <v>4250</v>
      </c>
      <c r="G186" s="181" t="s">
        <v>1</v>
      </c>
      <c r="H186" s="342">
        <v>5.09</v>
      </c>
      <c r="I186" s="300">
        <f>F186*H186</f>
        <v>21632.5</v>
      </c>
    </row>
    <row r="187" spans="3:9" ht="41.25">
      <c r="C187" s="269" t="s">
        <v>448</v>
      </c>
      <c r="D187" s="290" t="s">
        <v>444</v>
      </c>
      <c r="E187" s="52" t="s">
        <v>439</v>
      </c>
      <c r="F187" s="63">
        <v>128</v>
      </c>
      <c r="G187" s="181" t="s">
        <v>1</v>
      </c>
      <c r="H187" s="342">
        <v>7.61</v>
      </c>
      <c r="I187" s="300">
        <f>F187*H187</f>
        <v>974.08</v>
      </c>
    </row>
    <row r="188" spans="3:9" ht="24">
      <c r="C188" s="269"/>
      <c r="D188" s="61"/>
      <c r="E188" s="52"/>
      <c r="F188" s="63"/>
      <c r="G188" s="181"/>
      <c r="H188" s="341"/>
      <c r="I188" s="300"/>
    </row>
    <row r="189" spans="3:9" ht="66">
      <c r="C189" s="269" t="s">
        <v>452</v>
      </c>
      <c r="D189" s="291" t="s">
        <v>451</v>
      </c>
      <c r="E189" s="314" t="s">
        <v>449</v>
      </c>
      <c r="F189" s="63"/>
      <c r="G189" s="181"/>
      <c r="H189" s="341"/>
      <c r="I189" s="300"/>
    </row>
    <row r="190" spans="3:9" ht="107.25">
      <c r="C190" s="269"/>
      <c r="D190" s="61" t="s">
        <v>451</v>
      </c>
      <c r="E190" s="52" t="s">
        <v>450</v>
      </c>
      <c r="F190" s="63"/>
      <c r="G190" s="181"/>
      <c r="H190" s="341"/>
      <c r="I190" s="300"/>
    </row>
    <row r="191" spans="3:9" ht="41.25">
      <c r="C191" s="269" t="s">
        <v>453</v>
      </c>
      <c r="D191" s="290" t="s">
        <v>442</v>
      </c>
      <c r="E191" s="52" t="s">
        <v>437</v>
      </c>
      <c r="F191" s="63">
        <v>8462</v>
      </c>
      <c r="G191" s="181" t="s">
        <v>1</v>
      </c>
      <c r="H191" s="342">
        <v>2.68</v>
      </c>
      <c r="I191" s="300">
        <f>F191*H191</f>
        <v>22678.16</v>
      </c>
    </row>
    <row r="192" spans="3:9" ht="41.25">
      <c r="C192" s="269" t="s">
        <v>454</v>
      </c>
      <c r="D192" s="290" t="s">
        <v>443</v>
      </c>
      <c r="E192" s="52" t="s">
        <v>438</v>
      </c>
      <c r="F192" s="63">
        <v>4250</v>
      </c>
      <c r="G192" s="181" t="s">
        <v>1</v>
      </c>
      <c r="H192" s="342">
        <v>5.31</v>
      </c>
      <c r="I192" s="300">
        <f>F192*H192</f>
        <v>22567.5</v>
      </c>
    </row>
    <row r="193" spans="3:9" ht="41.25">
      <c r="C193" s="269" t="s">
        <v>455</v>
      </c>
      <c r="D193" s="290" t="s">
        <v>444</v>
      </c>
      <c r="E193" s="52" t="s">
        <v>439</v>
      </c>
      <c r="F193" s="63">
        <v>128</v>
      </c>
      <c r="G193" s="181" t="s">
        <v>1</v>
      </c>
      <c r="H193" s="342">
        <v>7.83</v>
      </c>
      <c r="I193" s="300">
        <f>F193*H193</f>
        <v>1002.24</v>
      </c>
    </row>
    <row r="194" spans="3:9" ht="24">
      <c r="C194" s="54"/>
      <c r="D194" s="61"/>
      <c r="E194" s="52"/>
      <c r="F194" s="63"/>
      <c r="G194" s="181"/>
      <c r="H194" s="341"/>
      <c r="I194" s="300"/>
    </row>
    <row r="195" spans="3:9" ht="24">
      <c r="C195" s="286" t="s">
        <v>469</v>
      </c>
      <c r="D195" s="285" t="s">
        <v>468</v>
      </c>
      <c r="E195" s="225" t="s">
        <v>456</v>
      </c>
      <c r="F195" s="260"/>
      <c r="G195" s="281"/>
      <c r="H195" s="257"/>
      <c r="I195" s="282"/>
    </row>
    <row r="196" spans="3:9" ht="147">
      <c r="C196" s="460"/>
      <c r="D196" s="433"/>
      <c r="E196" s="64" t="s">
        <v>457</v>
      </c>
      <c r="F196" s="436"/>
      <c r="G196" s="439"/>
      <c r="H196" s="457"/>
      <c r="I196" s="427"/>
    </row>
    <row r="197" spans="3:9" ht="159.75">
      <c r="C197" s="461"/>
      <c r="D197" s="434"/>
      <c r="E197" s="212" t="s">
        <v>458</v>
      </c>
      <c r="F197" s="437"/>
      <c r="G197" s="440"/>
      <c r="H197" s="458"/>
      <c r="I197" s="428"/>
    </row>
    <row r="198" spans="3:9" ht="147">
      <c r="C198" s="461"/>
      <c r="D198" s="434"/>
      <c r="E198" s="212" t="s">
        <v>459</v>
      </c>
      <c r="F198" s="437"/>
      <c r="G198" s="440"/>
      <c r="H198" s="458"/>
      <c r="I198" s="428"/>
    </row>
    <row r="199" spans="3:9" ht="133.5">
      <c r="C199" s="461"/>
      <c r="D199" s="434"/>
      <c r="E199" s="212" t="s">
        <v>460</v>
      </c>
      <c r="F199" s="437"/>
      <c r="G199" s="440"/>
      <c r="H199" s="458"/>
      <c r="I199" s="428"/>
    </row>
    <row r="200" spans="3:9" ht="159.75">
      <c r="C200" s="461"/>
      <c r="D200" s="434"/>
      <c r="E200" s="212" t="s">
        <v>461</v>
      </c>
      <c r="F200" s="437"/>
      <c r="G200" s="440"/>
      <c r="H200" s="458"/>
      <c r="I200" s="428"/>
    </row>
    <row r="201" spans="3:9" ht="133.5">
      <c r="C201" s="462"/>
      <c r="D201" s="435"/>
      <c r="E201" s="271" t="s">
        <v>462</v>
      </c>
      <c r="F201" s="438"/>
      <c r="G201" s="441"/>
      <c r="H201" s="459"/>
      <c r="I201" s="429"/>
    </row>
    <row r="202" spans="3:9" ht="24">
      <c r="C202" s="54"/>
      <c r="D202" s="288"/>
      <c r="E202" s="271"/>
      <c r="F202" s="273"/>
      <c r="G202" s="296"/>
      <c r="H202" s="203"/>
      <c r="I202" s="299"/>
    </row>
    <row r="203" spans="3:9" ht="54">
      <c r="C203" s="269" t="s">
        <v>336</v>
      </c>
      <c r="D203" s="288" t="s">
        <v>470</v>
      </c>
      <c r="E203" s="52" t="s">
        <v>464</v>
      </c>
      <c r="F203" s="55">
        <v>58</v>
      </c>
      <c r="G203" s="181" t="s">
        <v>20</v>
      </c>
      <c r="H203" s="342">
        <v>173.99</v>
      </c>
      <c r="I203" s="300">
        <f>F203*H203</f>
        <v>10091.42</v>
      </c>
    </row>
    <row r="204" spans="3:9" ht="54">
      <c r="C204" s="269" t="s">
        <v>337</v>
      </c>
      <c r="D204" s="288" t="s">
        <v>471</v>
      </c>
      <c r="E204" s="52" t="s">
        <v>465</v>
      </c>
      <c r="F204" s="55">
        <v>124</v>
      </c>
      <c r="G204" s="181" t="s">
        <v>20</v>
      </c>
      <c r="H204" s="342">
        <v>192.6</v>
      </c>
      <c r="I204" s="300">
        <f>F204*H204</f>
        <v>23882.399999999998</v>
      </c>
    </row>
    <row r="205" spans="3:9" ht="54">
      <c r="C205" s="269" t="s">
        <v>338</v>
      </c>
      <c r="D205" s="288" t="s">
        <v>472</v>
      </c>
      <c r="E205" s="52" t="s">
        <v>466</v>
      </c>
      <c r="F205" s="55">
        <v>24</v>
      </c>
      <c r="G205" s="181" t="s">
        <v>20</v>
      </c>
      <c r="H205" s="342">
        <v>254.83</v>
      </c>
      <c r="I205" s="300">
        <f>F205*H205</f>
        <v>6115.92</v>
      </c>
    </row>
    <row r="206" spans="3:9" ht="41.25">
      <c r="C206" s="269" t="s">
        <v>473</v>
      </c>
      <c r="D206" s="288" t="s">
        <v>17</v>
      </c>
      <c r="E206" s="52" t="s">
        <v>467</v>
      </c>
      <c r="F206" s="55">
        <v>6</v>
      </c>
      <c r="G206" s="181" t="s">
        <v>20</v>
      </c>
      <c r="H206" s="342">
        <v>331.61</v>
      </c>
      <c r="I206" s="300">
        <f>F206*H206</f>
        <v>1989.66</v>
      </c>
    </row>
    <row r="207" spans="3:9" ht="24">
      <c r="C207" s="269"/>
      <c r="D207" s="288"/>
      <c r="E207" s="52"/>
      <c r="F207" s="55"/>
      <c r="G207" s="181"/>
      <c r="H207" s="342"/>
      <c r="I207" s="300"/>
    </row>
    <row r="208" spans="3:9" ht="24">
      <c r="C208" s="286" t="s">
        <v>478</v>
      </c>
      <c r="D208" s="285" t="s">
        <v>493</v>
      </c>
      <c r="E208" s="225" t="s">
        <v>492</v>
      </c>
      <c r="F208" s="260"/>
      <c r="G208" s="281"/>
      <c r="H208" s="257"/>
      <c r="I208" s="282"/>
    </row>
    <row r="209" spans="3:9" ht="107.25">
      <c r="C209" s="270"/>
      <c r="D209" s="292"/>
      <c r="E209" s="64" t="s">
        <v>494</v>
      </c>
      <c r="F209" s="272"/>
      <c r="G209" s="304"/>
      <c r="H209" s="265"/>
      <c r="I209" s="309"/>
    </row>
    <row r="210" spans="3:9" ht="24">
      <c r="C210" s="270"/>
      <c r="D210" s="292"/>
      <c r="E210" s="64"/>
      <c r="F210" s="272"/>
      <c r="G210" s="304"/>
      <c r="H210" s="265"/>
      <c r="I210" s="309"/>
    </row>
    <row r="211" spans="3:9" ht="24">
      <c r="C211" s="293" t="s">
        <v>482</v>
      </c>
      <c r="D211" s="61" t="s">
        <v>495</v>
      </c>
      <c r="E211" s="283" t="s">
        <v>496</v>
      </c>
      <c r="F211" s="66">
        <v>1204</v>
      </c>
      <c r="G211" s="181" t="s">
        <v>20</v>
      </c>
      <c r="H211" s="342">
        <v>25.23</v>
      </c>
      <c r="I211" s="300">
        <f>F211*H211</f>
        <v>30376.920000000002</v>
      </c>
    </row>
    <row r="212" spans="3:9" ht="24">
      <c r="C212" s="269"/>
      <c r="D212" s="288"/>
      <c r="E212" s="52"/>
      <c r="F212" s="55"/>
      <c r="G212" s="181"/>
      <c r="H212" s="342"/>
      <c r="I212" s="300"/>
    </row>
    <row r="213" spans="3:9" ht="24">
      <c r="C213" s="286" t="s">
        <v>489</v>
      </c>
      <c r="D213" s="285" t="s">
        <v>477</v>
      </c>
      <c r="E213" s="225" t="s">
        <v>474</v>
      </c>
      <c r="F213" s="260"/>
      <c r="G213" s="281"/>
      <c r="H213" s="257"/>
      <c r="I213" s="282"/>
    </row>
    <row r="214" spans="3:9" ht="133.5">
      <c r="C214" s="430" t="s">
        <v>490</v>
      </c>
      <c r="D214" s="433"/>
      <c r="E214" s="64" t="s">
        <v>475</v>
      </c>
      <c r="F214" s="436"/>
      <c r="G214" s="439"/>
      <c r="H214" s="442"/>
      <c r="I214" s="427"/>
    </row>
    <row r="215" spans="3:9" ht="27.75">
      <c r="C215" s="432"/>
      <c r="D215" s="435"/>
      <c r="E215" s="271" t="s">
        <v>476</v>
      </c>
      <c r="F215" s="438"/>
      <c r="G215" s="441"/>
      <c r="H215" s="444"/>
      <c r="I215" s="429"/>
    </row>
    <row r="216" spans="3:9" ht="24">
      <c r="C216" s="315"/>
      <c r="D216" s="288"/>
      <c r="E216" s="271"/>
      <c r="F216" s="273"/>
      <c r="G216" s="296"/>
      <c r="H216" s="345"/>
      <c r="I216" s="299"/>
    </row>
    <row r="217" spans="3:9" ht="24">
      <c r="C217" s="269" t="s">
        <v>481</v>
      </c>
      <c r="D217" s="288" t="s">
        <v>480</v>
      </c>
      <c r="E217" s="283" t="s">
        <v>479</v>
      </c>
      <c r="F217" s="55">
        <v>1208</v>
      </c>
      <c r="G217" s="181" t="s">
        <v>20</v>
      </c>
      <c r="H217" s="342">
        <v>56.18</v>
      </c>
      <c r="I217" s="300">
        <f>F217*H217</f>
        <v>67865.44</v>
      </c>
    </row>
    <row r="218" spans="3:9" ht="24">
      <c r="C218" s="269"/>
      <c r="D218" s="288"/>
      <c r="E218" s="283"/>
      <c r="F218" s="55"/>
      <c r="G218" s="181"/>
      <c r="H218" s="342"/>
      <c r="I218" s="300"/>
    </row>
    <row r="219" spans="3:9" ht="24">
      <c r="C219" s="286" t="s">
        <v>497</v>
      </c>
      <c r="D219" s="285" t="s">
        <v>488</v>
      </c>
      <c r="E219" s="225" t="s">
        <v>483</v>
      </c>
      <c r="F219" s="260"/>
      <c r="G219" s="281"/>
      <c r="H219" s="257"/>
      <c r="I219" s="282"/>
    </row>
    <row r="220" spans="3:9" ht="147">
      <c r="C220" s="430" t="s">
        <v>498</v>
      </c>
      <c r="D220" s="433"/>
      <c r="E220" s="64" t="s">
        <v>484</v>
      </c>
      <c r="F220" s="436"/>
      <c r="G220" s="439"/>
      <c r="H220" s="442"/>
      <c r="I220" s="427"/>
    </row>
    <row r="221" spans="3:9" ht="147">
      <c r="C221" s="431"/>
      <c r="D221" s="434"/>
      <c r="E221" s="212" t="s">
        <v>485</v>
      </c>
      <c r="F221" s="437"/>
      <c r="G221" s="440"/>
      <c r="H221" s="443"/>
      <c r="I221" s="428"/>
    </row>
    <row r="222" spans="3:9" ht="93.75">
      <c r="C222" s="432"/>
      <c r="D222" s="435"/>
      <c r="E222" s="271" t="s">
        <v>486</v>
      </c>
      <c r="F222" s="438"/>
      <c r="G222" s="441"/>
      <c r="H222" s="444"/>
      <c r="I222" s="429"/>
    </row>
    <row r="223" spans="3:9" ht="24">
      <c r="C223" s="315"/>
      <c r="D223" s="288"/>
      <c r="E223" s="271"/>
      <c r="F223" s="273"/>
      <c r="G223" s="296"/>
      <c r="H223" s="345"/>
      <c r="I223" s="299"/>
    </row>
    <row r="224" spans="3:9" ht="24">
      <c r="C224" s="269" t="s">
        <v>499</v>
      </c>
      <c r="D224" s="288" t="s">
        <v>491</v>
      </c>
      <c r="E224" s="283" t="s">
        <v>487</v>
      </c>
      <c r="F224" s="55">
        <v>1208</v>
      </c>
      <c r="G224" s="181" t="s">
        <v>20</v>
      </c>
      <c r="H224" s="342">
        <v>47.1</v>
      </c>
      <c r="I224" s="300">
        <f>F224*H224</f>
        <v>56896.8</v>
      </c>
    </row>
    <row r="225" spans="3:9" ht="24">
      <c r="C225" s="269"/>
      <c r="D225" s="288"/>
      <c r="E225" s="283"/>
      <c r="F225" s="55"/>
      <c r="G225" s="181"/>
      <c r="H225" s="342"/>
      <c r="I225" s="300"/>
    </row>
    <row r="226" spans="3:9" ht="24">
      <c r="C226" s="286" t="s">
        <v>505</v>
      </c>
      <c r="D226" s="285" t="s">
        <v>504</v>
      </c>
      <c r="E226" s="225" t="s">
        <v>785</v>
      </c>
      <c r="F226" s="260"/>
      <c r="G226" s="281"/>
      <c r="H226" s="257"/>
      <c r="I226" s="282"/>
    </row>
    <row r="227" spans="3:9" ht="24">
      <c r="C227" s="430" t="s">
        <v>515</v>
      </c>
      <c r="D227" s="433"/>
      <c r="E227" s="303" t="s">
        <v>788</v>
      </c>
      <c r="F227" s="436"/>
      <c r="G227" s="439"/>
      <c r="H227" s="442"/>
      <c r="I227" s="427"/>
    </row>
    <row r="228" spans="3:9" ht="24">
      <c r="C228" s="431"/>
      <c r="D228" s="434"/>
      <c r="E228" s="306" t="s">
        <v>500</v>
      </c>
      <c r="F228" s="437"/>
      <c r="G228" s="440"/>
      <c r="H228" s="443"/>
      <c r="I228" s="428"/>
    </row>
    <row r="229" spans="3:9" ht="24">
      <c r="C229" s="431"/>
      <c r="D229" s="434"/>
      <c r="E229" s="306" t="s">
        <v>501</v>
      </c>
      <c r="F229" s="437"/>
      <c r="G229" s="440"/>
      <c r="H229" s="443"/>
      <c r="I229" s="428"/>
    </row>
    <row r="230" spans="3:9" ht="24">
      <c r="C230" s="431"/>
      <c r="D230" s="434"/>
      <c r="E230" s="306" t="s">
        <v>502</v>
      </c>
      <c r="F230" s="437"/>
      <c r="G230" s="440"/>
      <c r="H230" s="443"/>
      <c r="I230" s="428"/>
    </row>
    <row r="231" spans="3:9" ht="24">
      <c r="C231" s="431"/>
      <c r="D231" s="434"/>
      <c r="E231" s="306" t="s">
        <v>503</v>
      </c>
      <c r="F231" s="437"/>
      <c r="G231" s="440"/>
      <c r="H231" s="443"/>
      <c r="I231" s="428"/>
    </row>
    <row r="232" spans="3:9" ht="24">
      <c r="C232" s="431"/>
      <c r="D232" s="434"/>
      <c r="E232" s="306" t="s">
        <v>506</v>
      </c>
      <c r="F232" s="437"/>
      <c r="G232" s="440"/>
      <c r="H232" s="443"/>
      <c r="I232" s="428"/>
    </row>
    <row r="233" spans="3:9" ht="24">
      <c r="C233" s="431"/>
      <c r="D233" s="434"/>
      <c r="E233" s="306" t="s">
        <v>507</v>
      </c>
      <c r="F233" s="437"/>
      <c r="G233" s="440"/>
      <c r="H233" s="443"/>
      <c r="I233" s="428"/>
    </row>
    <row r="234" spans="3:9" ht="24">
      <c r="C234" s="431"/>
      <c r="D234" s="434"/>
      <c r="E234" s="306" t="s">
        <v>508</v>
      </c>
      <c r="F234" s="437"/>
      <c r="G234" s="440"/>
      <c r="H234" s="443"/>
      <c r="I234" s="428"/>
    </row>
    <row r="235" spans="3:9" ht="24">
      <c r="C235" s="432"/>
      <c r="D235" s="435"/>
      <c r="E235" s="308" t="s">
        <v>767</v>
      </c>
      <c r="F235" s="438"/>
      <c r="G235" s="441"/>
      <c r="H235" s="444"/>
      <c r="I235" s="429"/>
    </row>
    <row r="236" spans="3:9" ht="24">
      <c r="C236" s="269"/>
      <c r="D236" s="288"/>
      <c r="E236" s="283" t="s">
        <v>768</v>
      </c>
      <c r="F236" s="55"/>
      <c r="G236" s="181"/>
      <c r="H236" s="342"/>
      <c r="I236" s="300"/>
    </row>
    <row r="237" spans="3:9" ht="24">
      <c r="C237" s="269"/>
      <c r="D237" s="288"/>
      <c r="E237" s="283" t="s">
        <v>787</v>
      </c>
      <c r="F237" s="55"/>
      <c r="G237" s="181"/>
      <c r="H237" s="342"/>
      <c r="I237" s="300"/>
    </row>
    <row r="238" spans="3:9" ht="24">
      <c r="C238" s="269"/>
      <c r="D238" s="288"/>
      <c r="E238" s="283" t="s">
        <v>786</v>
      </c>
      <c r="F238" s="55"/>
      <c r="G238" s="181"/>
      <c r="H238" s="342"/>
      <c r="I238" s="300"/>
    </row>
    <row r="239" spans="3:9" ht="24">
      <c r="C239" s="269" t="s">
        <v>516</v>
      </c>
      <c r="D239" s="302" t="s">
        <v>808</v>
      </c>
      <c r="E239" s="283" t="s">
        <v>509</v>
      </c>
      <c r="F239" s="55">
        <v>24</v>
      </c>
      <c r="G239" s="181" t="s">
        <v>20</v>
      </c>
      <c r="H239" s="342">
        <v>665</v>
      </c>
      <c r="I239" s="300">
        <f>F239*H239</f>
        <v>15960</v>
      </c>
    </row>
    <row r="240" spans="3:9" ht="24">
      <c r="C240" s="269" t="s">
        <v>517</v>
      </c>
      <c r="D240" s="302" t="s">
        <v>809</v>
      </c>
      <c r="E240" s="283" t="s">
        <v>510</v>
      </c>
      <c r="F240" s="55">
        <v>26</v>
      </c>
      <c r="G240" s="181" t="s">
        <v>20</v>
      </c>
      <c r="H240" s="342">
        <v>709</v>
      </c>
      <c r="I240" s="300">
        <f>F240*H240</f>
        <v>18434</v>
      </c>
    </row>
    <row r="241" spans="3:9" ht="24">
      <c r="C241" s="269" t="s">
        <v>517</v>
      </c>
      <c r="D241" s="302" t="s">
        <v>809</v>
      </c>
      <c r="E241" s="403" t="s">
        <v>781</v>
      </c>
      <c r="F241" s="55">
        <v>298</v>
      </c>
      <c r="G241" s="181" t="s">
        <v>20</v>
      </c>
      <c r="H241" s="342">
        <v>718</v>
      </c>
      <c r="I241" s="300">
        <f>F241*H241</f>
        <v>213964</v>
      </c>
    </row>
    <row r="242" spans="3:9" ht="24">
      <c r="C242" s="269" t="s">
        <v>518</v>
      </c>
      <c r="D242" s="302" t="s">
        <v>810</v>
      </c>
      <c r="E242" s="283" t="s">
        <v>511</v>
      </c>
      <c r="F242" s="55">
        <v>254</v>
      </c>
      <c r="G242" s="181" t="s">
        <v>20</v>
      </c>
      <c r="H242" s="342">
        <v>727</v>
      </c>
      <c r="I242" s="300">
        <f>F242*H242</f>
        <v>184658</v>
      </c>
    </row>
    <row r="243" spans="3:9" ht="24">
      <c r="C243" s="269"/>
      <c r="D243" s="302"/>
      <c r="E243" s="283"/>
      <c r="F243" s="55"/>
      <c r="G243" s="181"/>
      <c r="H243" s="342"/>
      <c r="I243" s="300"/>
    </row>
    <row r="244" spans="3:9" ht="24">
      <c r="C244" s="286" t="s">
        <v>519</v>
      </c>
      <c r="D244" s="285" t="s">
        <v>504</v>
      </c>
      <c r="E244" s="225" t="s">
        <v>530</v>
      </c>
      <c r="F244" s="260"/>
      <c r="G244" s="281"/>
      <c r="H244" s="257"/>
      <c r="I244" s="282"/>
    </row>
    <row r="245" spans="3:9" ht="24">
      <c r="C245" s="269" t="s">
        <v>546</v>
      </c>
      <c r="D245" s="302"/>
      <c r="E245" s="283" t="s">
        <v>531</v>
      </c>
      <c r="F245" s="55"/>
      <c r="G245" s="181"/>
      <c r="H245" s="342"/>
      <c r="I245" s="300"/>
    </row>
    <row r="246" spans="3:9" ht="24">
      <c r="C246" s="269"/>
      <c r="D246" s="302"/>
      <c r="E246" s="283"/>
      <c r="F246" s="55"/>
      <c r="G246" s="181"/>
      <c r="H246" s="342"/>
      <c r="I246" s="300"/>
    </row>
    <row r="247" spans="3:9" ht="24">
      <c r="C247" s="269" t="s">
        <v>520</v>
      </c>
      <c r="D247" s="302" t="s">
        <v>532</v>
      </c>
      <c r="E247" s="283" t="s">
        <v>538</v>
      </c>
      <c r="F247" s="60">
        <v>2178</v>
      </c>
      <c r="G247" s="181"/>
      <c r="H247" s="342">
        <v>3.3</v>
      </c>
      <c r="I247" s="300">
        <f>F247*H247</f>
        <v>7187.4</v>
      </c>
    </row>
    <row r="248" spans="3:9" ht="24">
      <c r="C248" s="269" t="s">
        <v>547</v>
      </c>
      <c r="D248" s="302" t="s">
        <v>533</v>
      </c>
      <c r="E248" s="283" t="s">
        <v>537</v>
      </c>
      <c r="F248" s="60">
        <v>1684</v>
      </c>
      <c r="G248" s="181"/>
      <c r="H248" s="342">
        <v>3.75</v>
      </c>
      <c r="I248" s="300">
        <f aca="true" t="shared" si="7" ref="I248:I253">F248*H248</f>
        <v>6315</v>
      </c>
    </row>
    <row r="249" spans="3:9" ht="24">
      <c r="C249" s="269" t="s">
        <v>548</v>
      </c>
      <c r="D249" s="302" t="s">
        <v>534</v>
      </c>
      <c r="E249" s="283" t="s">
        <v>536</v>
      </c>
      <c r="F249" s="60">
        <v>740</v>
      </c>
      <c r="G249" s="181"/>
      <c r="H249" s="342">
        <v>4.39</v>
      </c>
      <c r="I249" s="300">
        <f t="shared" si="7"/>
        <v>3248.6</v>
      </c>
    </row>
    <row r="250" spans="3:9" ht="24">
      <c r="C250" s="269" t="s">
        <v>549</v>
      </c>
      <c r="D250" s="302" t="s">
        <v>539</v>
      </c>
      <c r="E250" s="283" t="s">
        <v>535</v>
      </c>
      <c r="F250" s="60">
        <v>266</v>
      </c>
      <c r="G250" s="181"/>
      <c r="H250" s="342">
        <v>4.84</v>
      </c>
      <c r="I250" s="300">
        <f t="shared" si="7"/>
        <v>1287.44</v>
      </c>
    </row>
    <row r="251" spans="3:9" ht="24">
      <c r="C251" s="269" t="s">
        <v>550</v>
      </c>
      <c r="D251" s="302" t="s">
        <v>541</v>
      </c>
      <c r="E251" s="283" t="s">
        <v>540</v>
      </c>
      <c r="F251" s="60">
        <v>842</v>
      </c>
      <c r="G251" s="181"/>
      <c r="H251" s="342">
        <v>6.34</v>
      </c>
      <c r="I251" s="300">
        <f t="shared" si="7"/>
        <v>5338.28</v>
      </c>
    </row>
    <row r="252" spans="3:9" ht="24">
      <c r="C252" s="269" t="s">
        <v>551</v>
      </c>
      <c r="D252" s="302" t="s">
        <v>543</v>
      </c>
      <c r="E252" s="283" t="s">
        <v>542</v>
      </c>
      <c r="F252" s="60">
        <v>62</v>
      </c>
      <c r="G252" s="181"/>
      <c r="H252" s="342">
        <v>7.74</v>
      </c>
      <c r="I252" s="300">
        <f t="shared" si="7"/>
        <v>479.88</v>
      </c>
    </row>
    <row r="253" spans="3:9" ht="24">
      <c r="C253" s="269" t="s">
        <v>552</v>
      </c>
      <c r="D253" s="302" t="s">
        <v>545</v>
      </c>
      <c r="E253" s="283" t="s">
        <v>544</v>
      </c>
      <c r="F253" s="60">
        <v>34</v>
      </c>
      <c r="G253" s="181"/>
      <c r="H253" s="342">
        <v>9.03</v>
      </c>
      <c r="I253" s="300">
        <f t="shared" si="7"/>
        <v>307.02</v>
      </c>
    </row>
    <row r="254" spans="3:9" ht="24">
      <c r="C254" s="269"/>
      <c r="D254" s="302"/>
      <c r="E254" s="283"/>
      <c r="F254" s="280"/>
      <c r="G254" s="181"/>
      <c r="H254" s="342"/>
      <c r="I254" s="300"/>
    </row>
    <row r="255" spans="3:9" ht="24">
      <c r="C255" s="310" t="s">
        <v>572</v>
      </c>
      <c r="D255" s="247"/>
      <c r="E255" s="225" t="s">
        <v>683</v>
      </c>
      <c r="F255" s="255"/>
      <c r="G255" s="256"/>
      <c r="H255" s="251"/>
      <c r="I255" s="243"/>
    </row>
    <row r="256" spans="3:9" ht="173.25">
      <c r="C256" s="130"/>
      <c r="D256" s="107"/>
      <c r="E256" s="338" t="s">
        <v>684</v>
      </c>
      <c r="F256" s="67"/>
      <c r="G256" s="104"/>
      <c r="H256" s="95"/>
      <c r="I256" s="175"/>
    </row>
    <row r="257" spans="3:9" ht="67.5">
      <c r="C257" s="311" t="s">
        <v>577</v>
      </c>
      <c r="D257" s="107" t="s">
        <v>685</v>
      </c>
      <c r="E257" s="338" t="s">
        <v>687</v>
      </c>
      <c r="F257" s="224">
        <v>1</v>
      </c>
      <c r="G257" s="377" t="s">
        <v>686</v>
      </c>
      <c r="H257" s="95">
        <v>5000</v>
      </c>
      <c r="I257" s="175">
        <f>F257*H257</f>
        <v>5000</v>
      </c>
    </row>
    <row r="258" spans="3:9" ht="24">
      <c r="C258" s="404"/>
      <c r="D258" s="109"/>
      <c r="E258" s="338"/>
      <c r="F258" s="224"/>
      <c r="G258" s="385"/>
      <c r="H258" s="95"/>
      <c r="I258" s="376"/>
    </row>
    <row r="259" spans="3:9" ht="27.75">
      <c r="C259" s="404"/>
      <c r="D259" s="109"/>
      <c r="E259" s="338" t="s">
        <v>789</v>
      </c>
      <c r="F259" s="224"/>
      <c r="G259" s="385"/>
      <c r="H259" s="95"/>
      <c r="I259" s="376"/>
    </row>
    <row r="260" spans="3:9" ht="24">
      <c r="C260" s="56"/>
      <c r="D260" s="405">
        <v>1519</v>
      </c>
      <c r="E260" s="334" t="s">
        <v>790</v>
      </c>
      <c r="F260" s="406">
        <v>1</v>
      </c>
      <c r="G260" s="181" t="s">
        <v>791</v>
      </c>
      <c r="H260" s="342">
        <v>15.7</v>
      </c>
      <c r="I260" s="300">
        <f>F260*H260</f>
        <v>15.7</v>
      </c>
    </row>
    <row r="261" spans="3:9" ht="24">
      <c r="C261" s="407"/>
      <c r="D261" s="405">
        <v>1521</v>
      </c>
      <c r="E261" s="334" t="s">
        <v>792</v>
      </c>
      <c r="F261" s="406">
        <v>1</v>
      </c>
      <c r="G261" s="181" t="s">
        <v>791</v>
      </c>
      <c r="H261" s="342">
        <v>11.7</v>
      </c>
      <c r="I261" s="300">
        <f>F261*H261</f>
        <v>11.7</v>
      </c>
    </row>
    <row r="262" spans="3:9" ht="24">
      <c r="C262" s="407"/>
      <c r="D262" s="405"/>
      <c r="E262" s="334"/>
      <c r="F262" s="406"/>
      <c r="G262" s="181"/>
      <c r="H262" s="342"/>
      <c r="I262" s="300"/>
    </row>
    <row r="263" spans="3:9" ht="78.75">
      <c r="C263" s="310" t="s">
        <v>573</v>
      </c>
      <c r="D263" s="244" t="s">
        <v>21</v>
      </c>
      <c r="E263" s="239" t="s">
        <v>22</v>
      </c>
      <c r="F263" s="255"/>
      <c r="G263" s="298"/>
      <c r="H263" s="257"/>
      <c r="I263" s="282"/>
    </row>
    <row r="264" spans="3:9" ht="107.25">
      <c r="C264" s="311" t="s">
        <v>581</v>
      </c>
      <c r="D264" s="114" t="s">
        <v>283</v>
      </c>
      <c r="E264" s="68" t="s">
        <v>284</v>
      </c>
      <c r="F264" s="94">
        <v>1500</v>
      </c>
      <c r="G264" s="182" t="s">
        <v>23</v>
      </c>
      <c r="H264" s="95">
        <v>11.99</v>
      </c>
      <c r="I264" s="301">
        <f>F264*H264</f>
        <v>17985</v>
      </c>
    </row>
    <row r="265" spans="3:9" ht="24">
      <c r="C265" s="59"/>
      <c r="D265" s="295"/>
      <c r="E265" s="65"/>
      <c r="F265" s="66"/>
      <c r="G265" s="181"/>
      <c r="H265" s="341"/>
      <c r="I265" s="300"/>
    </row>
    <row r="266" spans="3:9" ht="24.75" thickBot="1">
      <c r="C266" s="472" t="s">
        <v>553</v>
      </c>
      <c r="D266" s="473"/>
      <c r="E266" s="473"/>
      <c r="F266" s="474"/>
      <c r="G266" s="69"/>
      <c r="H266" s="70"/>
      <c r="I266" s="71">
        <f>SUM(I116:I265)</f>
        <v>1380712.662</v>
      </c>
    </row>
    <row r="267" ht="24.75" thickTop="1"/>
    <row r="268" ht="24.75" thickBot="1"/>
    <row r="269" spans="4:10" ht="25.5" thickBot="1" thickTop="1">
      <c r="D269" s="424" t="s">
        <v>806</v>
      </c>
      <c r="E269" s="425"/>
      <c r="F269" s="425"/>
      <c r="G269" s="425"/>
      <c r="H269" s="425"/>
      <c r="I269" s="425"/>
      <c r="J269" s="426"/>
    </row>
    <row r="270" spans="4:10" ht="30.75">
      <c r="D270" s="43" t="s">
        <v>30</v>
      </c>
      <c r="E270" s="44" t="s">
        <v>31</v>
      </c>
      <c r="F270" s="44" t="s">
        <v>32</v>
      </c>
      <c r="G270" s="45" t="s">
        <v>34</v>
      </c>
      <c r="H270" s="46" t="s">
        <v>36</v>
      </c>
      <c r="I270" s="117" t="s">
        <v>35</v>
      </c>
      <c r="J270" s="124" t="s">
        <v>37</v>
      </c>
    </row>
    <row r="271" spans="4:10" ht="24">
      <c r="D271" s="286" t="s">
        <v>366</v>
      </c>
      <c r="E271" s="284" t="s">
        <v>339</v>
      </c>
      <c r="F271" s="259" t="s">
        <v>60</v>
      </c>
      <c r="G271" s="260"/>
      <c r="H271" s="368"/>
      <c r="I271" s="262"/>
      <c r="J271" s="370"/>
    </row>
    <row r="272" spans="4:10" ht="133.5">
      <c r="D272" s="475"/>
      <c r="E272" s="469"/>
      <c r="F272" s="64" t="s">
        <v>340</v>
      </c>
      <c r="G272" s="436"/>
      <c r="H272" s="439"/>
      <c r="I272" s="457"/>
      <c r="J272" s="427"/>
    </row>
    <row r="273" spans="4:10" ht="133.5">
      <c r="D273" s="461"/>
      <c r="E273" s="470"/>
      <c r="F273" s="212" t="s">
        <v>341</v>
      </c>
      <c r="G273" s="437"/>
      <c r="H273" s="440"/>
      <c r="I273" s="458"/>
      <c r="J273" s="428"/>
    </row>
    <row r="274" spans="4:10" ht="133.5">
      <c r="D274" s="461"/>
      <c r="E274" s="470"/>
      <c r="F274" s="212" t="s">
        <v>342</v>
      </c>
      <c r="G274" s="437"/>
      <c r="H274" s="440"/>
      <c r="I274" s="458"/>
      <c r="J274" s="428"/>
    </row>
    <row r="275" spans="4:10" ht="54">
      <c r="D275" s="461"/>
      <c r="E275" s="470"/>
      <c r="F275" s="212" t="s">
        <v>343</v>
      </c>
      <c r="G275" s="437"/>
      <c r="H275" s="440"/>
      <c r="I275" s="458"/>
      <c r="J275" s="428"/>
    </row>
    <row r="276" spans="4:10" ht="147">
      <c r="D276" s="461"/>
      <c r="E276" s="470"/>
      <c r="F276" s="271" t="s">
        <v>529</v>
      </c>
      <c r="G276" s="437"/>
      <c r="H276" s="440"/>
      <c r="I276" s="458"/>
      <c r="J276" s="428"/>
    </row>
    <row r="277" spans="4:10" ht="133.5">
      <c r="D277" s="462"/>
      <c r="E277" s="471"/>
      <c r="F277" s="271" t="s">
        <v>528</v>
      </c>
      <c r="G277" s="438"/>
      <c r="H277" s="441"/>
      <c r="I277" s="459"/>
      <c r="J277" s="429"/>
    </row>
    <row r="278" spans="4:10" ht="24">
      <c r="D278" s="54"/>
      <c r="E278" s="110"/>
      <c r="F278" s="271"/>
      <c r="G278" s="273"/>
      <c r="H278" s="296"/>
      <c r="I278" s="203"/>
      <c r="J278" s="299"/>
    </row>
    <row r="279" spans="4:10" ht="84">
      <c r="D279" s="269" t="s">
        <v>367</v>
      </c>
      <c r="E279" s="267" t="s">
        <v>365</v>
      </c>
      <c r="F279" s="312" t="s">
        <v>344</v>
      </c>
      <c r="G279" s="273"/>
      <c r="H279" s="181"/>
      <c r="I279" s="341"/>
      <c r="J279" s="300"/>
    </row>
    <row r="280" spans="4:10" ht="24">
      <c r="D280" s="269"/>
      <c r="E280" s="267"/>
      <c r="F280" s="268"/>
      <c r="G280" s="273"/>
      <c r="H280" s="181"/>
      <c r="I280" s="341"/>
      <c r="J280" s="300"/>
    </row>
    <row r="281" spans="4:10" ht="120">
      <c r="D281" s="269" t="s">
        <v>368</v>
      </c>
      <c r="E281" s="35" t="s">
        <v>346</v>
      </c>
      <c r="F281" s="52" t="s">
        <v>353</v>
      </c>
      <c r="G281" s="273">
        <v>1284</v>
      </c>
      <c r="H281" s="181" t="s">
        <v>1</v>
      </c>
      <c r="I281" s="341">
        <v>19.65</v>
      </c>
      <c r="J281" s="300">
        <f aca="true" t="shared" si="8" ref="J281:J289">G281*I281</f>
        <v>25230.6</v>
      </c>
    </row>
    <row r="282" spans="4:10" ht="120">
      <c r="D282" s="269" t="s">
        <v>369</v>
      </c>
      <c r="E282" s="35" t="s">
        <v>347</v>
      </c>
      <c r="F282" s="52" t="s">
        <v>355</v>
      </c>
      <c r="G282" s="273">
        <v>494</v>
      </c>
      <c r="H282" s="181" t="s">
        <v>1</v>
      </c>
      <c r="I282" s="342">
        <v>23.97</v>
      </c>
      <c r="J282" s="300">
        <f t="shared" si="8"/>
        <v>11841.18</v>
      </c>
    </row>
    <row r="283" spans="4:10" ht="120">
      <c r="D283" s="269" t="s">
        <v>370</v>
      </c>
      <c r="E283" s="35" t="s">
        <v>348</v>
      </c>
      <c r="F283" s="52" t="s">
        <v>356</v>
      </c>
      <c r="G283" s="273">
        <v>353</v>
      </c>
      <c r="H283" s="181" t="s">
        <v>1</v>
      </c>
      <c r="I283" s="342">
        <v>26.71</v>
      </c>
      <c r="J283" s="300">
        <f t="shared" si="8"/>
        <v>9428.630000000001</v>
      </c>
    </row>
    <row r="284" spans="4:10" ht="120">
      <c r="D284" s="269" t="s">
        <v>371</v>
      </c>
      <c r="E284" s="35" t="s">
        <v>349</v>
      </c>
      <c r="F284" s="52" t="s">
        <v>362</v>
      </c>
      <c r="G284" s="273">
        <v>482</v>
      </c>
      <c r="H284" s="181" t="s">
        <v>1</v>
      </c>
      <c r="I284" s="342">
        <v>34.22</v>
      </c>
      <c r="J284" s="300">
        <f t="shared" si="8"/>
        <v>16494.04</v>
      </c>
    </row>
    <row r="285" spans="4:10" ht="120">
      <c r="D285" s="269" t="s">
        <v>372</v>
      </c>
      <c r="E285" s="35" t="s">
        <v>350</v>
      </c>
      <c r="F285" s="52" t="s">
        <v>357</v>
      </c>
      <c r="G285" s="273">
        <v>28</v>
      </c>
      <c r="H285" s="181" t="s">
        <v>1</v>
      </c>
      <c r="I285" s="342">
        <v>41.3</v>
      </c>
      <c r="J285" s="300">
        <f t="shared" si="8"/>
        <v>1156.3999999999999</v>
      </c>
    </row>
    <row r="286" spans="4:10" ht="120">
      <c r="D286" s="269" t="s">
        <v>373</v>
      </c>
      <c r="E286" s="35" t="s">
        <v>351</v>
      </c>
      <c r="F286" s="52" t="s">
        <v>358</v>
      </c>
      <c r="G286" s="273">
        <v>46</v>
      </c>
      <c r="H286" s="181" t="s">
        <v>1</v>
      </c>
      <c r="I286" s="342">
        <v>53.57</v>
      </c>
      <c r="J286" s="300">
        <f t="shared" si="8"/>
        <v>2464.22</v>
      </c>
    </row>
    <row r="287" spans="4:10" ht="107.25">
      <c r="D287" s="269" t="s">
        <v>374</v>
      </c>
      <c r="E287" s="35" t="s">
        <v>352</v>
      </c>
      <c r="F287" s="52" t="s">
        <v>359</v>
      </c>
      <c r="G287" s="273">
        <v>367</v>
      </c>
      <c r="H287" s="181" t="s">
        <v>1</v>
      </c>
      <c r="I287" s="342">
        <v>75.49</v>
      </c>
      <c r="J287" s="300">
        <f t="shared" si="8"/>
        <v>27704.829999999998</v>
      </c>
    </row>
    <row r="288" spans="4:10" ht="107.25">
      <c r="D288" s="269" t="s">
        <v>375</v>
      </c>
      <c r="E288" s="35" t="s">
        <v>363</v>
      </c>
      <c r="F288" s="52" t="s">
        <v>360</v>
      </c>
      <c r="G288" s="273">
        <v>12</v>
      </c>
      <c r="H288" s="181" t="s">
        <v>1</v>
      </c>
      <c r="I288" s="342">
        <v>97.55</v>
      </c>
      <c r="J288" s="300">
        <f t="shared" si="8"/>
        <v>1170.6</v>
      </c>
    </row>
    <row r="289" spans="4:10" ht="107.25">
      <c r="D289" s="269" t="s">
        <v>376</v>
      </c>
      <c r="E289" s="35" t="s">
        <v>364</v>
      </c>
      <c r="F289" s="52" t="s">
        <v>361</v>
      </c>
      <c r="G289" s="273">
        <v>91</v>
      </c>
      <c r="H289" s="181" t="s">
        <v>1</v>
      </c>
      <c r="I289" s="342">
        <v>115.26</v>
      </c>
      <c r="J289" s="300">
        <f t="shared" si="8"/>
        <v>10488.66</v>
      </c>
    </row>
    <row r="290" spans="4:10" ht="24">
      <c r="D290" s="56"/>
      <c r="E290" s="109"/>
      <c r="F290" s="53"/>
      <c r="G290" s="273"/>
      <c r="H290" s="181"/>
      <c r="I290" s="342"/>
      <c r="J290" s="300"/>
    </row>
    <row r="291" spans="4:10" ht="139.5">
      <c r="D291" s="269" t="s">
        <v>307</v>
      </c>
      <c r="E291" s="267" t="s">
        <v>383</v>
      </c>
      <c r="F291" s="312" t="s">
        <v>379</v>
      </c>
      <c r="G291" s="273"/>
      <c r="H291" s="181"/>
      <c r="I291" s="341"/>
      <c r="J291" s="300"/>
    </row>
    <row r="292" spans="4:10" ht="144.75">
      <c r="D292" s="460"/>
      <c r="E292" s="469"/>
      <c r="F292" s="57" t="s">
        <v>380</v>
      </c>
      <c r="G292" s="436"/>
      <c r="H292" s="439"/>
      <c r="I292" s="457"/>
      <c r="J292" s="427"/>
    </row>
    <row r="293" spans="4:10" ht="132">
      <c r="D293" s="461"/>
      <c r="E293" s="470"/>
      <c r="F293" s="274" t="s">
        <v>381</v>
      </c>
      <c r="G293" s="437"/>
      <c r="H293" s="440"/>
      <c r="I293" s="458"/>
      <c r="J293" s="428"/>
    </row>
    <row r="294" spans="4:10" ht="39">
      <c r="D294" s="462"/>
      <c r="E294" s="471"/>
      <c r="F294" s="275" t="s">
        <v>382</v>
      </c>
      <c r="G294" s="438"/>
      <c r="H294" s="441"/>
      <c r="I294" s="459"/>
      <c r="J294" s="429"/>
    </row>
    <row r="295" spans="4:10" ht="120">
      <c r="D295" s="269" t="s">
        <v>304</v>
      </c>
      <c r="E295" s="35" t="s">
        <v>385</v>
      </c>
      <c r="F295" s="52" t="s">
        <v>353</v>
      </c>
      <c r="G295" s="273">
        <v>1284</v>
      </c>
      <c r="H295" s="339">
        <v>0.3</v>
      </c>
      <c r="I295" s="342"/>
      <c r="J295" s="300">
        <f>J281*H295</f>
        <v>7569.179999999999</v>
      </c>
    </row>
    <row r="296" spans="4:10" ht="120">
      <c r="D296" s="269" t="s">
        <v>305</v>
      </c>
      <c r="E296" s="35" t="s">
        <v>386</v>
      </c>
      <c r="F296" s="52" t="s">
        <v>355</v>
      </c>
      <c r="G296" s="273">
        <v>494</v>
      </c>
      <c r="H296" s="339">
        <v>0.3</v>
      </c>
      <c r="I296" s="342"/>
      <c r="J296" s="300">
        <f>J282*H296</f>
        <v>3552.354</v>
      </c>
    </row>
    <row r="297" spans="4:10" ht="120">
      <c r="D297" s="269" t="s">
        <v>306</v>
      </c>
      <c r="E297" s="35" t="s">
        <v>387</v>
      </c>
      <c r="F297" s="52" t="s">
        <v>463</v>
      </c>
      <c r="G297" s="273">
        <v>353</v>
      </c>
      <c r="H297" s="339">
        <v>0.3</v>
      </c>
      <c r="I297" s="342"/>
      <c r="J297" s="300">
        <f>J283*H297</f>
        <v>2828.5890000000004</v>
      </c>
    </row>
    <row r="298" spans="4:10" ht="120">
      <c r="D298" s="269" t="s">
        <v>389</v>
      </c>
      <c r="E298" s="35" t="s">
        <v>388</v>
      </c>
      <c r="F298" s="52" t="s">
        <v>362</v>
      </c>
      <c r="G298" s="273">
        <v>482</v>
      </c>
      <c r="H298" s="339">
        <v>0.3</v>
      </c>
      <c r="I298" s="342"/>
      <c r="J298" s="300">
        <f>J284*H298</f>
        <v>4948.212</v>
      </c>
    </row>
    <row r="299" spans="4:10" ht="24">
      <c r="D299" s="56"/>
      <c r="E299" s="35"/>
      <c r="F299" s="52"/>
      <c r="G299" s="363"/>
      <c r="H299" s="181"/>
      <c r="I299" s="342"/>
      <c r="J299" s="300"/>
    </row>
    <row r="300" spans="4:10" ht="153">
      <c r="D300" s="269" t="s">
        <v>309</v>
      </c>
      <c r="E300" s="267" t="s">
        <v>399</v>
      </c>
      <c r="F300" s="312" t="s">
        <v>392</v>
      </c>
      <c r="G300" s="273"/>
      <c r="H300" s="181"/>
      <c r="I300" s="341"/>
      <c r="J300" s="300"/>
    </row>
    <row r="301" spans="4:10" ht="132">
      <c r="D301" s="460"/>
      <c r="E301" s="469"/>
      <c r="F301" s="57" t="s">
        <v>393</v>
      </c>
      <c r="G301" s="436"/>
      <c r="H301" s="439"/>
      <c r="I301" s="457"/>
      <c r="J301" s="427"/>
    </row>
    <row r="302" spans="4:10" ht="132">
      <c r="D302" s="461"/>
      <c r="E302" s="470"/>
      <c r="F302" s="274" t="s">
        <v>394</v>
      </c>
      <c r="G302" s="437"/>
      <c r="H302" s="440"/>
      <c r="I302" s="458"/>
      <c r="J302" s="428"/>
    </row>
    <row r="303" spans="4:10" ht="39">
      <c r="D303" s="462"/>
      <c r="E303" s="471"/>
      <c r="F303" s="275" t="s">
        <v>382</v>
      </c>
      <c r="G303" s="438"/>
      <c r="H303" s="441"/>
      <c r="I303" s="459"/>
      <c r="J303" s="429"/>
    </row>
    <row r="304" spans="4:10" ht="120">
      <c r="D304" s="269" t="s">
        <v>310</v>
      </c>
      <c r="E304" s="35" t="s">
        <v>400</v>
      </c>
      <c r="F304" s="52" t="s">
        <v>357</v>
      </c>
      <c r="G304" s="273">
        <v>28</v>
      </c>
      <c r="H304" s="339">
        <v>0.25</v>
      </c>
      <c r="I304" s="342"/>
      <c r="J304" s="300">
        <f>J285*H304</f>
        <v>289.09999999999997</v>
      </c>
    </row>
    <row r="305" spans="4:10" ht="120">
      <c r="D305" s="269" t="s">
        <v>395</v>
      </c>
      <c r="E305" s="35" t="s">
        <v>401</v>
      </c>
      <c r="F305" s="52" t="s">
        <v>358</v>
      </c>
      <c r="G305" s="273">
        <v>46</v>
      </c>
      <c r="H305" s="339">
        <v>0.25</v>
      </c>
      <c r="I305" s="342"/>
      <c r="J305" s="300">
        <f>J286*H305</f>
        <v>616.055</v>
      </c>
    </row>
    <row r="306" spans="4:10" ht="107.25">
      <c r="D306" s="269" t="s">
        <v>396</v>
      </c>
      <c r="E306" s="35" t="s">
        <v>402</v>
      </c>
      <c r="F306" s="52" t="s">
        <v>359</v>
      </c>
      <c r="G306" s="273">
        <v>367</v>
      </c>
      <c r="H306" s="339">
        <v>0.25</v>
      </c>
      <c r="I306" s="342"/>
      <c r="J306" s="300">
        <f>J287*H306</f>
        <v>6926.2074999999995</v>
      </c>
    </row>
    <row r="307" spans="4:10" ht="107.25">
      <c r="D307" s="269" t="s">
        <v>397</v>
      </c>
      <c r="E307" s="35" t="s">
        <v>403</v>
      </c>
      <c r="F307" s="52" t="s">
        <v>360</v>
      </c>
      <c r="G307" s="273">
        <v>12</v>
      </c>
      <c r="H307" s="339">
        <v>0.25</v>
      </c>
      <c r="I307" s="342"/>
      <c r="J307" s="300">
        <f>J288*H307</f>
        <v>292.65</v>
      </c>
    </row>
    <row r="308" spans="4:10" ht="107.25">
      <c r="D308" s="269" t="s">
        <v>398</v>
      </c>
      <c r="E308" s="35" t="s">
        <v>404</v>
      </c>
      <c r="F308" s="52" t="s">
        <v>361</v>
      </c>
      <c r="G308" s="273">
        <v>91</v>
      </c>
      <c r="H308" s="339">
        <v>0.25</v>
      </c>
      <c r="I308" s="342"/>
      <c r="J308" s="300">
        <f>J289*H308</f>
        <v>2622.165</v>
      </c>
    </row>
    <row r="309" spans="4:10" ht="24">
      <c r="D309" s="56"/>
      <c r="E309" s="35"/>
      <c r="F309" s="52"/>
      <c r="G309" s="363"/>
      <c r="H309" s="181"/>
      <c r="I309" s="342"/>
      <c r="J309" s="300"/>
    </row>
    <row r="310" spans="4:10" ht="24">
      <c r="D310" s="286" t="s">
        <v>316</v>
      </c>
      <c r="E310" s="285" t="s">
        <v>440</v>
      </c>
      <c r="F310" s="225" t="s">
        <v>435</v>
      </c>
      <c r="G310" s="260"/>
      <c r="H310" s="281"/>
      <c r="I310" s="257"/>
      <c r="J310" s="282"/>
    </row>
    <row r="311" spans="4:10" ht="24">
      <c r="D311" s="319"/>
      <c r="E311" s="320"/>
      <c r="F311" s="294"/>
      <c r="G311" s="321"/>
      <c r="H311" s="297"/>
      <c r="I311" s="95"/>
      <c r="J311" s="301"/>
    </row>
    <row r="312" spans="4:10" ht="66">
      <c r="D312" s="269" t="s">
        <v>317</v>
      </c>
      <c r="E312" s="61" t="s">
        <v>441</v>
      </c>
      <c r="F312" s="314" t="s">
        <v>436</v>
      </c>
      <c r="G312" s="289"/>
      <c r="H312" s="181"/>
      <c r="I312" s="341"/>
      <c r="J312" s="300"/>
    </row>
    <row r="313" spans="4:10" ht="41.25">
      <c r="D313" s="269" t="s">
        <v>318</v>
      </c>
      <c r="E313" s="290" t="s">
        <v>442</v>
      </c>
      <c r="F313" s="52" t="s">
        <v>437</v>
      </c>
      <c r="G313" s="289">
        <v>2613</v>
      </c>
      <c r="H313" s="181" t="s">
        <v>1</v>
      </c>
      <c r="I313" s="342">
        <v>2.55</v>
      </c>
      <c r="J313" s="300">
        <f>G313*I313</f>
        <v>6663.15</v>
      </c>
    </row>
    <row r="314" spans="4:10" ht="41.25">
      <c r="D314" s="269" t="s">
        <v>319</v>
      </c>
      <c r="E314" s="290" t="s">
        <v>443</v>
      </c>
      <c r="F314" s="52" t="s">
        <v>438</v>
      </c>
      <c r="G314" s="289">
        <v>441</v>
      </c>
      <c r="H314" s="181" t="s">
        <v>1</v>
      </c>
      <c r="I314" s="342">
        <v>5.09</v>
      </c>
      <c r="J314" s="300">
        <f>G314*I314</f>
        <v>2244.69</v>
      </c>
    </row>
    <row r="315" spans="4:10" ht="41.25">
      <c r="D315" s="269" t="s">
        <v>424</v>
      </c>
      <c r="E315" s="290" t="s">
        <v>444</v>
      </c>
      <c r="F315" s="52" t="s">
        <v>439</v>
      </c>
      <c r="G315" s="289">
        <v>103</v>
      </c>
      <c r="H315" s="181" t="s">
        <v>1</v>
      </c>
      <c r="I315" s="342">
        <v>7.61</v>
      </c>
      <c r="J315" s="300">
        <f>G315*I315</f>
        <v>783.83</v>
      </c>
    </row>
    <row r="316" spans="4:10" ht="24">
      <c r="D316" s="269"/>
      <c r="E316" s="61"/>
      <c r="F316" s="52"/>
      <c r="G316" s="289"/>
      <c r="H316" s="181"/>
      <c r="I316" s="341"/>
      <c r="J316" s="300"/>
    </row>
    <row r="317" spans="4:10" ht="66">
      <c r="D317" s="269" t="s">
        <v>320</v>
      </c>
      <c r="E317" s="291" t="s">
        <v>451</v>
      </c>
      <c r="F317" s="314" t="s">
        <v>449</v>
      </c>
      <c r="G317" s="289"/>
      <c r="H317" s="181"/>
      <c r="I317" s="341"/>
      <c r="J317" s="300"/>
    </row>
    <row r="318" spans="4:10" ht="107.25">
      <c r="D318" s="269"/>
      <c r="E318" s="61" t="s">
        <v>451</v>
      </c>
      <c r="F318" s="52" t="s">
        <v>450</v>
      </c>
      <c r="G318" s="289"/>
      <c r="H318" s="181"/>
      <c r="I318" s="341"/>
      <c r="J318" s="300"/>
    </row>
    <row r="319" spans="4:10" ht="41.25">
      <c r="D319" s="269" t="s">
        <v>321</v>
      </c>
      <c r="E319" s="290" t="s">
        <v>442</v>
      </c>
      <c r="F319" s="52" t="s">
        <v>437</v>
      </c>
      <c r="G319" s="289">
        <v>2613</v>
      </c>
      <c r="H319" s="181" t="s">
        <v>1</v>
      </c>
      <c r="I319" s="342">
        <v>2.68</v>
      </c>
      <c r="J319" s="300">
        <f>G319*I319</f>
        <v>7002.84</v>
      </c>
    </row>
    <row r="320" spans="4:10" ht="41.25">
      <c r="D320" s="269" t="s">
        <v>322</v>
      </c>
      <c r="E320" s="290" t="s">
        <v>443</v>
      </c>
      <c r="F320" s="52" t="s">
        <v>438</v>
      </c>
      <c r="G320" s="289">
        <v>441</v>
      </c>
      <c r="H320" s="181" t="s">
        <v>1</v>
      </c>
      <c r="I320" s="342">
        <v>5.31</v>
      </c>
      <c r="J320" s="300">
        <f>G320*I320</f>
        <v>2341.71</v>
      </c>
    </row>
    <row r="321" spans="4:10" ht="41.25">
      <c r="D321" s="269" t="s">
        <v>590</v>
      </c>
      <c r="E321" s="290" t="s">
        <v>444</v>
      </c>
      <c r="F321" s="52" t="s">
        <v>439</v>
      </c>
      <c r="G321" s="289">
        <v>103</v>
      </c>
      <c r="H321" s="181" t="s">
        <v>1</v>
      </c>
      <c r="I321" s="342">
        <v>7.83</v>
      </c>
      <c r="J321" s="300">
        <f>G321*I321</f>
        <v>806.49</v>
      </c>
    </row>
    <row r="322" spans="4:10" ht="24">
      <c r="D322" s="54"/>
      <c r="E322" s="61"/>
      <c r="F322" s="52"/>
      <c r="G322" s="289"/>
      <c r="H322" s="181"/>
      <c r="I322" s="341"/>
      <c r="J322" s="300"/>
    </row>
    <row r="323" spans="4:10" ht="24">
      <c r="D323" s="286" t="s">
        <v>445</v>
      </c>
      <c r="E323" s="285" t="s">
        <v>604</v>
      </c>
      <c r="F323" s="225" t="s">
        <v>591</v>
      </c>
      <c r="G323" s="260"/>
      <c r="H323" s="281"/>
      <c r="I323" s="257"/>
      <c r="J323" s="282"/>
    </row>
    <row r="324" spans="4:10" ht="144.75">
      <c r="D324" s="486"/>
      <c r="E324" s="349"/>
      <c r="F324" s="350" t="s">
        <v>592</v>
      </c>
      <c r="G324" s="487"/>
      <c r="H324" s="439"/>
      <c r="I324" s="442"/>
      <c r="J324" s="427"/>
    </row>
    <row r="325" spans="4:10" ht="132">
      <c r="D325" s="476"/>
      <c r="E325" s="351"/>
      <c r="F325" s="352" t="s">
        <v>593</v>
      </c>
      <c r="G325" s="480"/>
      <c r="H325" s="440"/>
      <c r="I325" s="443"/>
      <c r="J325" s="428"/>
    </row>
    <row r="326" spans="4:10" ht="132">
      <c r="D326" s="476"/>
      <c r="E326" s="351"/>
      <c r="F326" s="352" t="s">
        <v>594</v>
      </c>
      <c r="G326" s="480"/>
      <c r="H326" s="440"/>
      <c r="I326" s="443"/>
      <c r="J326" s="428"/>
    </row>
    <row r="327" spans="4:10" ht="237">
      <c r="D327" s="477"/>
      <c r="E327" s="353"/>
      <c r="F327" s="354" t="s">
        <v>595</v>
      </c>
      <c r="G327" s="481"/>
      <c r="H327" s="441"/>
      <c r="I327" s="444"/>
      <c r="J327" s="429"/>
    </row>
    <row r="328" spans="4:10" ht="24">
      <c r="D328" s="32"/>
      <c r="E328" s="41"/>
      <c r="F328" s="40"/>
      <c r="G328" s="33"/>
      <c r="H328" s="181"/>
      <c r="I328" s="342"/>
      <c r="J328" s="300"/>
    </row>
    <row r="329" spans="4:10" ht="78.75">
      <c r="D329" s="32" t="s">
        <v>334</v>
      </c>
      <c r="E329" s="361" t="s">
        <v>617</v>
      </c>
      <c r="F329" s="348" t="s">
        <v>596</v>
      </c>
      <c r="G329" s="33"/>
      <c r="H329" s="181"/>
      <c r="I329" s="342"/>
      <c r="J329" s="300"/>
    </row>
    <row r="330" spans="4:10" ht="24">
      <c r="D330" s="32"/>
      <c r="E330" s="358"/>
      <c r="F330" s="283" t="s">
        <v>597</v>
      </c>
      <c r="G330" s="33"/>
      <c r="H330" s="181"/>
      <c r="I330" s="342"/>
      <c r="J330" s="300"/>
    </row>
    <row r="331" spans="4:10" ht="26.25">
      <c r="D331" s="32" t="s">
        <v>447</v>
      </c>
      <c r="E331" s="358" t="s">
        <v>599</v>
      </c>
      <c r="F331" s="347" t="s">
        <v>598</v>
      </c>
      <c r="G331" s="355">
        <v>742</v>
      </c>
      <c r="H331" s="181" t="s">
        <v>20</v>
      </c>
      <c r="I331" s="342">
        <v>23.8</v>
      </c>
      <c r="J331" s="300">
        <f>G331*I331</f>
        <v>17659.600000000002</v>
      </c>
    </row>
    <row r="332" spans="4:10" ht="26.25">
      <c r="D332" s="32" t="s">
        <v>446</v>
      </c>
      <c r="E332" s="358" t="s">
        <v>602</v>
      </c>
      <c r="F332" s="347" t="s">
        <v>600</v>
      </c>
      <c r="G332" s="355">
        <v>580</v>
      </c>
      <c r="H332" s="181" t="s">
        <v>20</v>
      </c>
      <c r="I332" s="342">
        <v>33.1</v>
      </c>
      <c r="J332" s="300">
        <f>G332*I332</f>
        <v>19198</v>
      </c>
    </row>
    <row r="333" spans="4:10" ht="52.5">
      <c r="D333" s="32" t="s">
        <v>448</v>
      </c>
      <c r="E333" s="358" t="s">
        <v>603</v>
      </c>
      <c r="F333" s="347" t="s">
        <v>601</v>
      </c>
      <c r="G333" s="355">
        <v>29</v>
      </c>
      <c r="H333" s="181" t="s">
        <v>20</v>
      </c>
      <c r="I333" s="342">
        <v>34.5</v>
      </c>
      <c r="J333" s="300">
        <f>G333*I333</f>
        <v>1000.5</v>
      </c>
    </row>
    <row r="334" spans="4:10" ht="24">
      <c r="D334" s="32"/>
      <c r="E334" s="358"/>
      <c r="F334" s="40"/>
      <c r="G334" s="33"/>
      <c r="H334" s="181"/>
      <c r="I334" s="342"/>
      <c r="J334" s="300"/>
    </row>
    <row r="335" spans="4:10" ht="118.5">
      <c r="D335" s="32" t="s">
        <v>453</v>
      </c>
      <c r="E335" s="358" t="s">
        <v>607</v>
      </c>
      <c r="F335" s="347" t="s">
        <v>605</v>
      </c>
      <c r="G335" s="355"/>
      <c r="H335" s="181"/>
      <c r="I335" s="342"/>
      <c r="J335" s="300"/>
    </row>
    <row r="336" spans="4:10" ht="26.25">
      <c r="D336" s="32" t="s">
        <v>454</v>
      </c>
      <c r="E336" s="358" t="s">
        <v>61</v>
      </c>
      <c r="F336" s="347" t="s">
        <v>606</v>
      </c>
      <c r="G336" s="355">
        <v>580</v>
      </c>
      <c r="H336" s="181" t="s">
        <v>20</v>
      </c>
      <c r="I336" s="342">
        <v>4.5</v>
      </c>
      <c r="J336" s="300">
        <f>G336*I336</f>
        <v>2610</v>
      </c>
    </row>
    <row r="337" spans="4:10" ht="66">
      <c r="D337" s="32" t="s">
        <v>631</v>
      </c>
      <c r="E337" s="358" t="s">
        <v>608</v>
      </c>
      <c r="F337" s="347" t="s">
        <v>609</v>
      </c>
      <c r="G337" s="355">
        <v>580</v>
      </c>
      <c r="H337" s="181" t="s">
        <v>20</v>
      </c>
      <c r="I337" s="342">
        <v>5.3</v>
      </c>
      <c r="J337" s="300">
        <f>G337*I337</f>
        <v>3074</v>
      </c>
    </row>
    <row r="338" spans="4:10" ht="24">
      <c r="D338" s="32"/>
      <c r="E338" s="358"/>
      <c r="F338" s="40"/>
      <c r="G338" s="33"/>
      <c r="H338" s="181"/>
      <c r="I338" s="342"/>
      <c r="J338" s="300"/>
    </row>
    <row r="339" spans="4:10" ht="39">
      <c r="D339" s="32" t="s">
        <v>654</v>
      </c>
      <c r="E339" s="360" t="s">
        <v>612</v>
      </c>
      <c r="F339" s="357" t="s">
        <v>610</v>
      </c>
      <c r="G339" s="33"/>
      <c r="H339" s="181"/>
      <c r="I339" s="342"/>
      <c r="J339" s="300"/>
    </row>
    <row r="340" spans="4:10" ht="144.75">
      <c r="D340" s="32"/>
      <c r="E340" s="359"/>
      <c r="F340" s="356" t="s">
        <v>611</v>
      </c>
      <c r="G340" s="355"/>
      <c r="H340" s="181"/>
      <c r="I340" s="342"/>
      <c r="J340" s="300"/>
    </row>
    <row r="341" spans="4:10" ht="24">
      <c r="D341" s="32" t="s">
        <v>632</v>
      </c>
      <c r="E341" s="359" t="s">
        <v>614</v>
      </c>
      <c r="F341" s="356" t="s">
        <v>613</v>
      </c>
      <c r="G341" s="355">
        <v>8</v>
      </c>
      <c r="H341" s="181" t="s">
        <v>20</v>
      </c>
      <c r="I341" s="342">
        <v>5.3</v>
      </c>
      <c r="J341" s="300">
        <f>G341*I341</f>
        <v>42.4</v>
      </c>
    </row>
    <row r="342" spans="4:10" ht="24">
      <c r="D342" s="32"/>
      <c r="E342" s="359"/>
      <c r="F342" s="356"/>
      <c r="G342" s="355"/>
      <c r="H342" s="181"/>
      <c r="I342" s="342"/>
      <c r="J342" s="300"/>
    </row>
    <row r="343" spans="4:10" ht="66">
      <c r="D343" s="32" t="s">
        <v>653</v>
      </c>
      <c r="E343" s="362" t="s">
        <v>616</v>
      </c>
      <c r="F343" s="357" t="s">
        <v>615</v>
      </c>
      <c r="G343" s="33"/>
      <c r="H343" s="181"/>
      <c r="I343" s="342"/>
      <c r="J343" s="300"/>
    </row>
    <row r="344" spans="4:10" ht="24">
      <c r="D344" s="32" t="s">
        <v>633</v>
      </c>
      <c r="E344" s="36" t="s">
        <v>619</v>
      </c>
      <c r="F344" s="356" t="s">
        <v>618</v>
      </c>
      <c r="G344" s="355">
        <v>10</v>
      </c>
      <c r="H344" s="181" t="s">
        <v>20</v>
      </c>
      <c r="I344" s="342">
        <v>901</v>
      </c>
      <c r="J344" s="300">
        <f>G344*I344</f>
        <v>9010</v>
      </c>
    </row>
    <row r="345" spans="4:10" ht="24">
      <c r="D345" s="32"/>
      <c r="E345" s="36"/>
      <c r="F345" s="356"/>
      <c r="G345" s="355"/>
      <c r="H345" s="181"/>
      <c r="I345" s="342"/>
      <c r="J345" s="300"/>
    </row>
    <row r="346" spans="4:10" ht="66">
      <c r="D346" s="32" t="s">
        <v>652</v>
      </c>
      <c r="E346" s="36" t="s">
        <v>621</v>
      </c>
      <c r="F346" s="357" t="s">
        <v>620</v>
      </c>
      <c r="G346" s="33"/>
      <c r="H346" s="181"/>
      <c r="I346" s="342"/>
      <c r="J346" s="300"/>
    </row>
    <row r="347" spans="4:10" ht="24">
      <c r="D347" s="32" t="s">
        <v>634</v>
      </c>
      <c r="E347" s="36" t="s">
        <v>626</v>
      </c>
      <c r="F347" s="356" t="s">
        <v>618</v>
      </c>
      <c r="G347" s="355">
        <v>3</v>
      </c>
      <c r="H347" s="181" t="s">
        <v>20</v>
      </c>
      <c r="I347" s="342">
        <v>691</v>
      </c>
      <c r="J347" s="300">
        <f>G347*I347</f>
        <v>2073</v>
      </c>
    </row>
    <row r="348" spans="4:10" ht="24">
      <c r="D348" s="32" t="s">
        <v>635</v>
      </c>
      <c r="E348" s="36" t="s">
        <v>627</v>
      </c>
      <c r="F348" s="283" t="s">
        <v>622</v>
      </c>
      <c r="G348" s="355">
        <v>1</v>
      </c>
      <c r="H348" s="181" t="s">
        <v>20</v>
      </c>
      <c r="I348" s="342">
        <v>934</v>
      </c>
      <c r="J348" s="300">
        <f>G348*I348</f>
        <v>934</v>
      </c>
    </row>
    <row r="349" spans="4:10" ht="24">
      <c r="D349" s="32" t="s">
        <v>636</v>
      </c>
      <c r="E349" s="36" t="s">
        <v>628</v>
      </c>
      <c r="F349" s="283" t="s">
        <v>623</v>
      </c>
      <c r="G349" s="355">
        <v>1</v>
      </c>
      <c r="H349" s="181" t="s">
        <v>20</v>
      </c>
      <c r="I349" s="342">
        <v>993</v>
      </c>
      <c r="J349" s="300">
        <f>G349*I349</f>
        <v>993</v>
      </c>
    </row>
    <row r="350" spans="4:10" ht="24">
      <c r="D350" s="32" t="s">
        <v>637</v>
      </c>
      <c r="E350" s="36" t="s">
        <v>629</v>
      </c>
      <c r="F350" s="283" t="s">
        <v>624</v>
      </c>
      <c r="G350" s="355">
        <v>4</v>
      </c>
      <c r="H350" s="181" t="s">
        <v>20</v>
      </c>
      <c r="I350" s="342">
        <v>1070</v>
      </c>
      <c r="J350" s="300">
        <f>G350*I350</f>
        <v>4280</v>
      </c>
    </row>
    <row r="351" spans="4:10" ht="24">
      <c r="D351" s="32" t="s">
        <v>638</v>
      </c>
      <c r="E351" s="36" t="s">
        <v>630</v>
      </c>
      <c r="F351" s="283" t="s">
        <v>625</v>
      </c>
      <c r="G351" s="355">
        <v>6</v>
      </c>
      <c r="H351" s="181" t="s">
        <v>20</v>
      </c>
      <c r="I351" s="342">
        <v>1510</v>
      </c>
      <c r="J351" s="300">
        <f>G351*I351</f>
        <v>9060</v>
      </c>
    </row>
    <row r="352" spans="4:10" ht="24">
      <c r="D352" s="32"/>
      <c r="E352" s="34"/>
      <c r="F352" s="283"/>
      <c r="G352" s="33"/>
      <c r="H352" s="181"/>
      <c r="I352" s="342"/>
      <c r="J352" s="300"/>
    </row>
    <row r="353" spans="4:10" ht="24">
      <c r="D353" s="32" t="s">
        <v>651</v>
      </c>
      <c r="E353" s="360" t="s">
        <v>640</v>
      </c>
      <c r="F353" s="365" t="s">
        <v>639</v>
      </c>
      <c r="G353" s="33"/>
      <c r="H353" s="181"/>
      <c r="I353" s="342"/>
      <c r="J353" s="300"/>
    </row>
    <row r="354" spans="4:10" ht="24">
      <c r="D354" s="32" t="s">
        <v>646</v>
      </c>
      <c r="E354" s="36" t="s">
        <v>641</v>
      </c>
      <c r="F354" s="356" t="s">
        <v>618</v>
      </c>
      <c r="G354" s="355">
        <v>3</v>
      </c>
      <c r="H354" s="181" t="s">
        <v>20</v>
      </c>
      <c r="I354" s="342">
        <v>555</v>
      </c>
      <c r="J354" s="300">
        <f>G354*I354</f>
        <v>1665</v>
      </c>
    </row>
    <row r="355" spans="4:10" ht="24">
      <c r="D355" s="32" t="s">
        <v>647</v>
      </c>
      <c r="E355" s="36" t="s">
        <v>642</v>
      </c>
      <c r="F355" s="283" t="s">
        <v>622</v>
      </c>
      <c r="G355" s="355">
        <v>1</v>
      </c>
      <c r="H355" s="181" t="s">
        <v>20</v>
      </c>
      <c r="I355" s="342">
        <v>575</v>
      </c>
      <c r="J355" s="300">
        <f>G355*I355</f>
        <v>575</v>
      </c>
    </row>
    <row r="356" spans="4:10" ht="24">
      <c r="D356" s="32" t="s">
        <v>648</v>
      </c>
      <c r="E356" s="36" t="s">
        <v>643</v>
      </c>
      <c r="F356" s="283" t="s">
        <v>623</v>
      </c>
      <c r="G356" s="355">
        <v>1</v>
      </c>
      <c r="H356" s="181" t="s">
        <v>20</v>
      </c>
      <c r="I356" s="342">
        <v>584</v>
      </c>
      <c r="J356" s="300">
        <f>G356*I356</f>
        <v>584</v>
      </c>
    </row>
    <row r="357" spans="4:10" ht="24">
      <c r="D357" s="32" t="s">
        <v>649</v>
      </c>
      <c r="E357" s="36" t="s">
        <v>644</v>
      </c>
      <c r="F357" s="283" t="s">
        <v>624</v>
      </c>
      <c r="G357" s="355">
        <v>4</v>
      </c>
      <c r="H357" s="181" t="s">
        <v>20</v>
      </c>
      <c r="I357" s="342">
        <v>589</v>
      </c>
      <c r="J357" s="300">
        <f>G357*I357</f>
        <v>2356</v>
      </c>
    </row>
    <row r="358" spans="4:10" ht="24">
      <c r="D358" s="32" t="s">
        <v>650</v>
      </c>
      <c r="E358" s="36" t="s">
        <v>645</v>
      </c>
      <c r="F358" s="283" t="s">
        <v>625</v>
      </c>
      <c r="G358" s="355">
        <v>6</v>
      </c>
      <c r="H358" s="181" t="s">
        <v>20</v>
      </c>
      <c r="I358" s="342">
        <v>593</v>
      </c>
      <c r="J358" s="300">
        <f>G358*I358</f>
        <v>3558</v>
      </c>
    </row>
    <row r="359" spans="4:10" ht="24">
      <c r="D359" s="32"/>
      <c r="E359" s="360"/>
      <c r="F359" s="365"/>
      <c r="G359" s="33"/>
      <c r="H359" s="181"/>
      <c r="I359" s="342"/>
      <c r="J359" s="300"/>
    </row>
    <row r="360" spans="4:10" ht="24">
      <c r="D360" s="322" t="s">
        <v>469</v>
      </c>
      <c r="E360" s="323" t="s">
        <v>671</v>
      </c>
      <c r="F360" s="324" t="s">
        <v>670</v>
      </c>
      <c r="G360" s="325"/>
      <c r="H360" s="326"/>
      <c r="I360" s="373"/>
      <c r="J360" s="327"/>
    </row>
    <row r="361" spans="4:10" ht="24">
      <c r="D361" s="476" t="s">
        <v>335</v>
      </c>
      <c r="E361" s="478" t="s">
        <v>679</v>
      </c>
      <c r="F361" s="374" t="s">
        <v>672</v>
      </c>
      <c r="G361" s="480"/>
      <c r="H361" s="482"/>
      <c r="I361" s="443"/>
      <c r="J361" s="484"/>
    </row>
    <row r="362" spans="4:10" ht="24">
      <c r="D362" s="476"/>
      <c r="E362" s="478"/>
      <c r="F362" s="306" t="s">
        <v>673</v>
      </c>
      <c r="G362" s="480"/>
      <c r="H362" s="482"/>
      <c r="I362" s="443"/>
      <c r="J362" s="484"/>
    </row>
    <row r="363" spans="4:10" ht="24">
      <c r="D363" s="476"/>
      <c r="E363" s="478"/>
      <c r="F363" s="306" t="s">
        <v>674</v>
      </c>
      <c r="G363" s="480"/>
      <c r="H363" s="482"/>
      <c r="I363" s="443"/>
      <c r="J363" s="484"/>
    </row>
    <row r="364" spans="4:10" ht="24">
      <c r="D364" s="476"/>
      <c r="E364" s="478"/>
      <c r="F364" s="306" t="s">
        <v>675</v>
      </c>
      <c r="G364" s="480"/>
      <c r="H364" s="482"/>
      <c r="I364" s="443"/>
      <c r="J364" s="484"/>
    </row>
    <row r="365" spans="4:10" ht="132">
      <c r="D365" s="477"/>
      <c r="E365" s="479"/>
      <c r="F365" s="372" t="s">
        <v>676</v>
      </c>
      <c r="G365" s="481"/>
      <c r="H365" s="483"/>
      <c r="I365" s="444"/>
      <c r="J365" s="485"/>
    </row>
    <row r="366" spans="4:10" ht="24">
      <c r="D366" s="32" t="s">
        <v>336</v>
      </c>
      <c r="E366" s="34" t="s">
        <v>677</v>
      </c>
      <c r="F366" s="283" t="s">
        <v>678</v>
      </c>
      <c r="G366" s="355">
        <v>2</v>
      </c>
      <c r="H366" s="181" t="s">
        <v>20</v>
      </c>
      <c r="I366" s="342">
        <v>1565.39</v>
      </c>
      <c r="J366" s="300">
        <f>G366*I366</f>
        <v>3130.78</v>
      </c>
    </row>
    <row r="367" spans="4:10" ht="24">
      <c r="D367" s="21"/>
      <c r="E367" s="37"/>
      <c r="F367" s="42"/>
      <c r="G367" s="33"/>
      <c r="H367" s="181"/>
      <c r="I367" s="342"/>
      <c r="J367" s="300"/>
    </row>
    <row r="368" spans="4:10" ht="24">
      <c r="D368" s="286" t="s">
        <v>478</v>
      </c>
      <c r="E368" s="285" t="s">
        <v>656</v>
      </c>
      <c r="F368" s="225" t="s">
        <v>655</v>
      </c>
      <c r="G368" s="260"/>
      <c r="H368" s="281"/>
      <c r="I368" s="257"/>
      <c r="J368" s="282"/>
    </row>
    <row r="369" spans="4:10" ht="132">
      <c r="D369" s="32"/>
      <c r="E369" s="37"/>
      <c r="F369" s="366" t="s">
        <v>657</v>
      </c>
      <c r="G369" s="33"/>
      <c r="H369" s="181"/>
      <c r="I369" s="186"/>
      <c r="J369" s="300"/>
    </row>
    <row r="370" spans="4:10" ht="105">
      <c r="D370" s="32"/>
      <c r="E370" s="37"/>
      <c r="F370" s="366" t="s">
        <v>658</v>
      </c>
      <c r="G370" s="33"/>
      <c r="H370" s="181"/>
      <c r="I370" s="186"/>
      <c r="J370" s="300"/>
    </row>
    <row r="371" spans="4:10" ht="144.75">
      <c r="D371" s="32"/>
      <c r="E371" s="37"/>
      <c r="F371" s="366" t="s">
        <v>659</v>
      </c>
      <c r="G371" s="33"/>
      <c r="H371" s="181"/>
      <c r="I371" s="186"/>
      <c r="J371" s="300"/>
    </row>
    <row r="372" spans="4:10" ht="409.5">
      <c r="D372" s="32"/>
      <c r="E372" s="37"/>
      <c r="F372" s="366" t="s">
        <v>660</v>
      </c>
      <c r="G372" s="33"/>
      <c r="H372" s="181"/>
      <c r="I372" s="186"/>
      <c r="J372" s="300"/>
    </row>
    <row r="373" spans="4:10" ht="52.5">
      <c r="D373" s="32" t="s">
        <v>680</v>
      </c>
      <c r="E373" s="37"/>
      <c r="F373" s="367" t="s">
        <v>661</v>
      </c>
      <c r="G373" s="33"/>
      <c r="H373" s="181"/>
      <c r="I373" s="186"/>
      <c r="J373" s="300"/>
    </row>
    <row r="374" spans="4:10" ht="78.75">
      <c r="D374" s="32" t="s">
        <v>681</v>
      </c>
      <c r="E374" s="37" t="s">
        <v>663</v>
      </c>
      <c r="F374" s="366" t="s">
        <v>662</v>
      </c>
      <c r="G374" s="33">
        <v>26</v>
      </c>
      <c r="H374" s="181" t="s">
        <v>20</v>
      </c>
      <c r="I374" s="186">
        <v>1120</v>
      </c>
      <c r="J374" s="300">
        <f>G374*I374</f>
        <v>29120</v>
      </c>
    </row>
    <row r="375" spans="4:10" ht="24">
      <c r="D375" s="32"/>
      <c r="E375" s="37"/>
      <c r="F375" s="38"/>
      <c r="G375" s="33"/>
      <c r="H375" s="181"/>
      <c r="I375" s="342"/>
      <c r="J375" s="300"/>
    </row>
    <row r="376" spans="4:10" ht="52.5">
      <c r="D376" s="32" t="s">
        <v>489</v>
      </c>
      <c r="E376" s="107" t="s">
        <v>664</v>
      </c>
      <c r="F376" s="367" t="s">
        <v>666</v>
      </c>
      <c r="G376" s="33"/>
      <c r="H376" s="181"/>
      <c r="I376" s="342"/>
      <c r="J376" s="300"/>
    </row>
    <row r="377" spans="4:10" ht="66">
      <c r="D377" s="32" t="s">
        <v>481</v>
      </c>
      <c r="E377" s="107" t="s">
        <v>668</v>
      </c>
      <c r="F377" s="366" t="s">
        <v>665</v>
      </c>
      <c r="G377" s="33">
        <v>250</v>
      </c>
      <c r="H377" s="181" t="s">
        <v>20</v>
      </c>
      <c r="I377" s="186">
        <v>50</v>
      </c>
      <c r="J377" s="300">
        <f>G377*I377</f>
        <v>12500</v>
      </c>
    </row>
    <row r="378" spans="4:10" ht="66">
      <c r="D378" s="32" t="s">
        <v>682</v>
      </c>
      <c r="E378" s="107" t="s">
        <v>669</v>
      </c>
      <c r="F378" s="366" t="s">
        <v>667</v>
      </c>
      <c r="G378" s="33">
        <v>160</v>
      </c>
      <c r="H378" s="181" t="s">
        <v>20</v>
      </c>
      <c r="I378" s="184">
        <v>70</v>
      </c>
      <c r="J378" s="300">
        <f>G378*I378</f>
        <v>11200</v>
      </c>
    </row>
    <row r="379" spans="4:10" ht="24">
      <c r="D379" s="128"/>
      <c r="E379" s="107"/>
      <c r="F379" s="366"/>
      <c r="G379" s="378"/>
      <c r="H379" s="181"/>
      <c r="I379" s="184"/>
      <c r="J379" s="300"/>
    </row>
    <row r="380" spans="4:10" ht="24">
      <c r="D380" s="310" t="s">
        <v>497</v>
      </c>
      <c r="E380" s="247"/>
      <c r="F380" s="225" t="s">
        <v>688</v>
      </c>
      <c r="G380" s="255"/>
      <c r="H380" s="256"/>
      <c r="I380" s="251"/>
      <c r="J380" s="243"/>
    </row>
    <row r="381" spans="4:10" ht="173.25">
      <c r="D381" s="130"/>
      <c r="E381" s="107"/>
      <c r="F381" s="338" t="s">
        <v>684</v>
      </c>
      <c r="G381" s="67"/>
      <c r="H381" s="104"/>
      <c r="I381" s="95"/>
      <c r="J381" s="175"/>
    </row>
    <row r="382" spans="4:10" ht="81">
      <c r="D382" s="311" t="s">
        <v>499</v>
      </c>
      <c r="E382" s="107" t="s">
        <v>685</v>
      </c>
      <c r="F382" s="338" t="s">
        <v>689</v>
      </c>
      <c r="G382" s="224">
        <v>1</v>
      </c>
      <c r="H382" s="377" t="s">
        <v>686</v>
      </c>
      <c r="I382" s="95">
        <v>2000</v>
      </c>
      <c r="J382" s="175">
        <f>G382*I382</f>
        <v>2000</v>
      </c>
    </row>
    <row r="383" spans="4:10" ht="24">
      <c r="D383" s="311"/>
      <c r="E383" s="108"/>
      <c r="F383" s="338"/>
      <c r="G383" s="394"/>
      <c r="H383" s="385"/>
      <c r="I383" s="95"/>
      <c r="J383" s="376"/>
    </row>
    <row r="384" spans="4:10" ht="24">
      <c r="D384" s="310" t="s">
        <v>505</v>
      </c>
      <c r="E384" s="244" t="s">
        <v>759</v>
      </c>
      <c r="F384" s="225" t="s">
        <v>756</v>
      </c>
      <c r="G384" s="255"/>
      <c r="H384" s="256"/>
      <c r="I384" s="251"/>
      <c r="J384" s="243"/>
    </row>
    <row r="385" spans="4:10" ht="133.5">
      <c r="D385" s="311"/>
      <c r="E385" s="108"/>
      <c r="F385" s="338" t="s">
        <v>757</v>
      </c>
      <c r="G385" s="394"/>
      <c r="H385" s="385"/>
      <c r="I385" s="95"/>
      <c r="J385" s="376"/>
    </row>
    <row r="386" spans="4:10" ht="409.5">
      <c r="D386" s="311"/>
      <c r="E386" s="108"/>
      <c r="F386" s="338" t="s">
        <v>758</v>
      </c>
      <c r="G386" s="394"/>
      <c r="H386" s="385"/>
      <c r="I386" s="95"/>
      <c r="J386" s="376"/>
    </row>
    <row r="387" spans="4:10" ht="41.25">
      <c r="D387" s="311" t="s">
        <v>516</v>
      </c>
      <c r="E387" s="108" t="s">
        <v>761</v>
      </c>
      <c r="F387" s="338" t="s">
        <v>760</v>
      </c>
      <c r="G387" s="224">
        <v>1</v>
      </c>
      <c r="H387" s="377" t="s">
        <v>686</v>
      </c>
      <c r="I387" s="95">
        <v>3130</v>
      </c>
      <c r="J387" s="175">
        <f>G387*I387</f>
        <v>3130</v>
      </c>
    </row>
    <row r="388" spans="4:10" ht="81">
      <c r="D388" s="311" t="s">
        <v>517</v>
      </c>
      <c r="E388" s="108" t="s">
        <v>763</v>
      </c>
      <c r="F388" s="338" t="s">
        <v>762</v>
      </c>
      <c r="G388" s="224">
        <v>1</v>
      </c>
      <c r="H388" s="377" t="s">
        <v>686</v>
      </c>
      <c r="I388" s="95">
        <v>12180</v>
      </c>
      <c r="J388" s="175">
        <f>G388*I388</f>
        <v>12180</v>
      </c>
    </row>
    <row r="389" spans="4:10" ht="54">
      <c r="D389" s="311" t="s">
        <v>518</v>
      </c>
      <c r="E389" s="108" t="s">
        <v>764</v>
      </c>
      <c r="F389" s="338" t="s">
        <v>765</v>
      </c>
      <c r="G389" s="224">
        <v>1</v>
      </c>
      <c r="H389" s="377" t="s">
        <v>686</v>
      </c>
      <c r="I389" s="95">
        <v>4190</v>
      </c>
      <c r="J389" s="175">
        <f>G389*I389</f>
        <v>4190</v>
      </c>
    </row>
    <row r="390" spans="4:10" ht="24">
      <c r="D390" s="32"/>
      <c r="E390" s="37"/>
      <c r="F390" s="38"/>
      <c r="G390" s="33"/>
      <c r="H390" s="181"/>
      <c r="I390" s="186"/>
      <c r="J390" s="300"/>
    </row>
    <row r="391" spans="4:10" ht="78.75">
      <c r="D391" s="310" t="s">
        <v>519</v>
      </c>
      <c r="E391" s="244" t="s">
        <v>21</v>
      </c>
      <c r="F391" s="239" t="s">
        <v>22</v>
      </c>
      <c r="G391" s="255"/>
      <c r="H391" s="298"/>
      <c r="I391" s="257"/>
      <c r="J391" s="282"/>
    </row>
    <row r="392" spans="4:10" ht="107.25">
      <c r="D392" s="311" t="s">
        <v>520</v>
      </c>
      <c r="E392" s="114" t="s">
        <v>283</v>
      </c>
      <c r="F392" s="68" t="s">
        <v>284</v>
      </c>
      <c r="G392" s="67">
        <v>1500</v>
      </c>
      <c r="H392" s="182" t="s">
        <v>23</v>
      </c>
      <c r="I392" s="95">
        <v>11.99</v>
      </c>
      <c r="J392" s="301">
        <f>G392*I392</f>
        <v>17985</v>
      </c>
    </row>
    <row r="393" spans="4:10" ht="24">
      <c r="D393" s="30"/>
      <c r="E393" s="25"/>
      <c r="F393" s="51"/>
      <c r="G393" s="364"/>
      <c r="H393" s="369"/>
      <c r="I393" s="371"/>
      <c r="J393" s="307"/>
    </row>
    <row r="394" spans="4:10" ht="105" thickBot="1">
      <c r="D394" s="72"/>
      <c r="E394" s="73"/>
      <c r="F394" s="375" t="s">
        <v>59</v>
      </c>
      <c r="G394" s="74"/>
      <c r="H394" s="75"/>
      <c r="I394" s="125"/>
      <c r="J394" s="123">
        <f>SUM(J271:J392)</f>
        <v>329574.6625</v>
      </c>
    </row>
    <row r="395" ht="24.75" thickTop="1"/>
    <row r="396" ht="24.75" thickBot="1"/>
    <row r="397" spans="4:10" ht="25.5" thickBot="1" thickTop="1">
      <c r="D397" s="424" t="s">
        <v>807</v>
      </c>
      <c r="E397" s="425"/>
      <c r="F397" s="425"/>
      <c r="G397" s="425"/>
      <c r="H397" s="425"/>
      <c r="I397" s="425"/>
      <c r="J397" s="426"/>
    </row>
    <row r="398" spans="4:10" ht="30">
      <c r="D398" s="129" t="s">
        <v>30</v>
      </c>
      <c r="E398" s="44" t="s">
        <v>31</v>
      </c>
      <c r="F398" s="44" t="s">
        <v>32</v>
      </c>
      <c r="G398" s="100" t="s">
        <v>34</v>
      </c>
      <c r="H398" s="46" t="s">
        <v>36</v>
      </c>
      <c r="I398" s="117" t="s">
        <v>35</v>
      </c>
      <c r="J398" s="395" t="s">
        <v>37</v>
      </c>
    </row>
    <row r="399" spans="4:10" ht="24">
      <c r="D399" s="237" t="s">
        <v>308</v>
      </c>
      <c r="E399" s="258" t="s">
        <v>24</v>
      </c>
      <c r="F399" s="259" t="s">
        <v>776</v>
      </c>
      <c r="G399" s="260"/>
      <c r="H399" s="261"/>
      <c r="I399" s="262"/>
      <c r="J399" s="396"/>
    </row>
    <row r="400" spans="4:10" ht="409.5">
      <c r="D400" s="128"/>
      <c r="E400" s="110"/>
      <c r="F400" s="52" t="s">
        <v>25</v>
      </c>
      <c r="G400" s="87"/>
      <c r="H400" s="102"/>
      <c r="I400" s="95"/>
      <c r="J400" s="185"/>
    </row>
    <row r="401" spans="4:10" ht="93.75">
      <c r="D401" s="128"/>
      <c r="E401" s="110"/>
      <c r="F401" s="52" t="s">
        <v>19</v>
      </c>
      <c r="G401" s="87"/>
      <c r="H401" s="102"/>
      <c r="I401" s="95"/>
      <c r="J401" s="185"/>
    </row>
    <row r="402" spans="4:10" ht="54">
      <c r="D402" s="128"/>
      <c r="E402" s="110"/>
      <c r="F402" s="52" t="s">
        <v>26</v>
      </c>
      <c r="G402" s="87"/>
      <c r="H402" s="102"/>
      <c r="I402" s="95"/>
      <c r="J402" s="185"/>
    </row>
    <row r="403" spans="4:10" ht="213">
      <c r="D403" s="128"/>
      <c r="E403" s="110"/>
      <c r="F403" s="52" t="s">
        <v>27</v>
      </c>
      <c r="G403" s="87"/>
      <c r="H403" s="102"/>
      <c r="I403" s="95"/>
      <c r="J403" s="185"/>
    </row>
    <row r="404" spans="4:10" ht="239.25">
      <c r="D404" s="128"/>
      <c r="E404" s="111"/>
      <c r="F404" s="52" t="s">
        <v>28</v>
      </c>
      <c r="G404" s="87"/>
      <c r="H404" s="102"/>
      <c r="I404" s="95"/>
      <c r="J404" s="185"/>
    </row>
    <row r="405" spans="4:10" ht="24">
      <c r="D405" s="128"/>
      <c r="E405" s="111"/>
      <c r="F405" s="52"/>
      <c r="G405" s="87"/>
      <c r="H405" s="102"/>
      <c r="I405" s="95"/>
      <c r="J405" s="185"/>
    </row>
    <row r="406" spans="4:10" ht="24">
      <c r="D406" s="128" t="s">
        <v>41</v>
      </c>
      <c r="E406" s="50" t="s">
        <v>73</v>
      </c>
      <c r="F406" s="79" t="s">
        <v>29</v>
      </c>
      <c r="G406" s="87">
        <v>20468</v>
      </c>
      <c r="H406" s="102" t="s">
        <v>76</v>
      </c>
      <c r="I406" s="95">
        <v>113</v>
      </c>
      <c r="J406" s="185">
        <f>G406*I406</f>
        <v>2312884</v>
      </c>
    </row>
    <row r="407" spans="4:10" ht="24">
      <c r="D407" s="128" t="s">
        <v>42</v>
      </c>
      <c r="E407" s="50" t="s">
        <v>74</v>
      </c>
      <c r="F407" s="79" t="s">
        <v>303</v>
      </c>
      <c r="G407" s="87">
        <v>6333</v>
      </c>
      <c r="H407" s="102" t="s">
        <v>76</v>
      </c>
      <c r="I407" s="95">
        <v>127</v>
      </c>
      <c r="J407" s="185">
        <f>G407*I407</f>
        <v>804291</v>
      </c>
    </row>
    <row r="408" spans="4:10" ht="24">
      <c r="D408" s="128"/>
      <c r="E408" s="196"/>
      <c r="F408" s="79"/>
      <c r="G408" s="87"/>
      <c r="H408" s="102"/>
      <c r="I408" s="95"/>
      <c r="J408" s="185"/>
    </row>
    <row r="409" spans="4:10" ht="24">
      <c r="D409" s="486" t="s">
        <v>307</v>
      </c>
      <c r="E409" s="513" t="s">
        <v>237</v>
      </c>
      <c r="F409" s="232" t="s">
        <v>777</v>
      </c>
      <c r="G409" s="505"/>
      <c r="H409" s="516"/>
      <c r="I409" s="457"/>
      <c r="J409" s="510"/>
    </row>
    <row r="410" spans="4:10" ht="24">
      <c r="D410" s="476"/>
      <c r="E410" s="514"/>
      <c r="F410" s="211" t="s">
        <v>236</v>
      </c>
      <c r="G410" s="506"/>
      <c r="H410" s="482"/>
      <c r="I410" s="458"/>
      <c r="J410" s="511"/>
    </row>
    <row r="411" spans="4:10" ht="24">
      <c r="D411" s="476"/>
      <c r="E411" s="514"/>
      <c r="F411" s="211" t="s">
        <v>203</v>
      </c>
      <c r="G411" s="506"/>
      <c r="H411" s="482"/>
      <c r="I411" s="458"/>
      <c r="J411" s="511"/>
    </row>
    <row r="412" spans="4:10" ht="133.5">
      <c r="D412" s="476"/>
      <c r="E412" s="514"/>
      <c r="F412" s="212" t="s">
        <v>204</v>
      </c>
      <c r="G412" s="506"/>
      <c r="H412" s="482"/>
      <c r="I412" s="458"/>
      <c r="J412" s="511"/>
    </row>
    <row r="413" spans="4:10" ht="24">
      <c r="D413" s="476"/>
      <c r="E413" s="514"/>
      <c r="F413" s="211" t="s">
        <v>205</v>
      </c>
      <c r="G413" s="506"/>
      <c r="H413" s="482"/>
      <c r="I413" s="458"/>
      <c r="J413" s="511"/>
    </row>
    <row r="414" spans="4:10" ht="24">
      <c r="D414" s="477"/>
      <c r="E414" s="515"/>
      <c r="F414" s="213" t="s">
        <v>206</v>
      </c>
      <c r="G414" s="507"/>
      <c r="H414" s="228"/>
      <c r="I414" s="459"/>
      <c r="J414" s="512"/>
    </row>
    <row r="415" spans="4:10" ht="24">
      <c r="D415" s="128" t="s">
        <v>304</v>
      </c>
      <c r="E415" s="196" t="s">
        <v>207</v>
      </c>
      <c r="F415" s="2" t="s">
        <v>208</v>
      </c>
      <c r="G415" s="87">
        <v>126</v>
      </c>
      <c r="H415" s="102" t="s">
        <v>90</v>
      </c>
      <c r="I415" s="95">
        <v>112</v>
      </c>
      <c r="J415" s="185">
        <f>G415*I415</f>
        <v>14112</v>
      </c>
    </row>
    <row r="416" spans="4:10" ht="24">
      <c r="D416" s="128" t="s">
        <v>305</v>
      </c>
      <c r="E416" s="196" t="s">
        <v>207</v>
      </c>
      <c r="F416" s="2" t="s">
        <v>209</v>
      </c>
      <c r="G416" s="87">
        <v>142</v>
      </c>
      <c r="H416" s="102" t="s">
        <v>90</v>
      </c>
      <c r="I416" s="95">
        <v>126</v>
      </c>
      <c r="J416" s="185">
        <f>G416*I416</f>
        <v>17892</v>
      </c>
    </row>
    <row r="417" spans="4:10" ht="24">
      <c r="D417" s="128" t="s">
        <v>306</v>
      </c>
      <c r="E417" s="196" t="s">
        <v>207</v>
      </c>
      <c r="F417" s="2" t="s">
        <v>210</v>
      </c>
      <c r="G417" s="87">
        <v>264</v>
      </c>
      <c r="H417" s="102" t="s">
        <v>90</v>
      </c>
      <c r="I417" s="95">
        <v>126</v>
      </c>
      <c r="J417" s="185">
        <f>G417*I417</f>
        <v>33264</v>
      </c>
    </row>
    <row r="418" spans="4:10" ht="24">
      <c r="D418" s="128"/>
      <c r="E418" s="196"/>
      <c r="F418" s="2"/>
      <c r="G418" s="87"/>
      <c r="H418" s="102"/>
      <c r="I418" s="95"/>
      <c r="J418" s="185"/>
    </row>
    <row r="419" spans="4:10" ht="24">
      <c r="D419" s="128" t="s">
        <v>309</v>
      </c>
      <c r="E419" s="205" t="s">
        <v>217</v>
      </c>
      <c r="F419" s="233" t="s">
        <v>778</v>
      </c>
      <c r="G419" s="87"/>
      <c r="H419" s="102"/>
      <c r="I419" s="95"/>
      <c r="J419" s="185"/>
    </row>
    <row r="420" spans="4:10" ht="54">
      <c r="D420" s="486" t="s">
        <v>310</v>
      </c>
      <c r="E420" s="197"/>
      <c r="F420" s="64" t="s">
        <v>211</v>
      </c>
      <c r="G420" s="491">
        <v>620</v>
      </c>
      <c r="H420" s="497" t="s">
        <v>1</v>
      </c>
      <c r="I420" s="488">
        <v>31.9</v>
      </c>
      <c r="J420" s="494">
        <f>G420*I420</f>
        <v>19778</v>
      </c>
    </row>
    <row r="421" spans="4:10" ht="24">
      <c r="D421" s="476"/>
      <c r="E421" s="198"/>
      <c r="F421" s="199" t="s">
        <v>212</v>
      </c>
      <c r="G421" s="492"/>
      <c r="H421" s="498"/>
      <c r="I421" s="489"/>
      <c r="J421" s="495"/>
    </row>
    <row r="422" spans="4:10" ht="24">
      <c r="D422" s="476"/>
      <c r="E422" s="198" t="s">
        <v>216</v>
      </c>
      <c r="F422" s="199" t="s">
        <v>213</v>
      </c>
      <c r="G422" s="492"/>
      <c r="H422" s="498"/>
      <c r="I422" s="489"/>
      <c r="J422" s="495"/>
    </row>
    <row r="423" spans="4:10" ht="24">
      <c r="D423" s="476"/>
      <c r="E423" s="198"/>
      <c r="F423" s="199" t="s">
        <v>214</v>
      </c>
      <c r="G423" s="492"/>
      <c r="H423" s="498"/>
      <c r="I423" s="489"/>
      <c r="J423" s="495"/>
    </row>
    <row r="424" spans="4:10" ht="24">
      <c r="D424" s="477"/>
      <c r="E424" s="201"/>
      <c r="F424" s="202" t="s">
        <v>215</v>
      </c>
      <c r="G424" s="493"/>
      <c r="H424" s="499"/>
      <c r="I424" s="490"/>
      <c r="J424" s="496"/>
    </row>
    <row r="425" spans="4:10" ht="24">
      <c r="D425" s="200"/>
      <c r="E425" s="201"/>
      <c r="F425" s="202"/>
      <c r="G425" s="87"/>
      <c r="H425" s="228"/>
      <c r="I425" s="204"/>
      <c r="J425" s="398"/>
    </row>
    <row r="426" spans="4:10" ht="24">
      <c r="D426" s="128" t="s">
        <v>311</v>
      </c>
      <c r="E426" s="205" t="s">
        <v>218</v>
      </c>
      <c r="F426" s="233" t="s">
        <v>779</v>
      </c>
      <c r="G426" s="87"/>
      <c r="H426" s="102"/>
      <c r="I426" s="95"/>
      <c r="J426" s="185"/>
    </row>
    <row r="427" spans="4:10" ht="67.5">
      <c r="D427" s="486" t="s">
        <v>312</v>
      </c>
      <c r="E427" s="500" t="s">
        <v>222</v>
      </c>
      <c r="F427" s="64" t="s">
        <v>219</v>
      </c>
      <c r="G427" s="491">
        <v>368</v>
      </c>
      <c r="H427" s="497" t="s">
        <v>1</v>
      </c>
      <c r="I427" s="488">
        <v>67</v>
      </c>
      <c r="J427" s="494">
        <f>G427*I427</f>
        <v>24656</v>
      </c>
    </row>
    <row r="428" spans="4:10" ht="24">
      <c r="D428" s="476"/>
      <c r="E428" s="501"/>
      <c r="F428" s="199" t="s">
        <v>212</v>
      </c>
      <c r="G428" s="492"/>
      <c r="H428" s="498"/>
      <c r="I428" s="489"/>
      <c r="J428" s="495"/>
    </row>
    <row r="429" spans="4:10" ht="24">
      <c r="D429" s="476"/>
      <c r="E429" s="501"/>
      <c r="F429" s="199" t="s">
        <v>213</v>
      </c>
      <c r="G429" s="492"/>
      <c r="H429" s="498"/>
      <c r="I429" s="489"/>
      <c r="J429" s="495"/>
    </row>
    <row r="430" spans="4:10" ht="24">
      <c r="D430" s="476"/>
      <c r="E430" s="501"/>
      <c r="F430" s="199" t="s">
        <v>220</v>
      </c>
      <c r="G430" s="492"/>
      <c r="H430" s="498"/>
      <c r="I430" s="489"/>
      <c r="J430" s="495"/>
    </row>
    <row r="431" spans="4:10" ht="24">
      <c r="D431" s="476"/>
      <c r="E431" s="501"/>
      <c r="F431" s="199" t="s">
        <v>221</v>
      </c>
      <c r="G431" s="492"/>
      <c r="H431" s="498"/>
      <c r="I431" s="489"/>
      <c r="J431" s="495"/>
    </row>
    <row r="432" spans="4:10" ht="24">
      <c r="D432" s="477"/>
      <c r="E432" s="502"/>
      <c r="F432" s="202" t="s">
        <v>215</v>
      </c>
      <c r="G432" s="493"/>
      <c r="H432" s="499"/>
      <c r="I432" s="490"/>
      <c r="J432" s="496"/>
    </row>
    <row r="433" spans="4:10" ht="24">
      <c r="D433" s="31"/>
      <c r="E433" s="409"/>
      <c r="F433" s="199"/>
      <c r="G433" s="227"/>
      <c r="H433" s="229"/>
      <c r="I433" s="207"/>
      <c r="J433" s="397"/>
    </row>
    <row r="434" spans="4:10" ht="24">
      <c r="D434" s="486" t="s">
        <v>313</v>
      </c>
      <c r="E434" s="503" t="s">
        <v>218</v>
      </c>
      <c r="F434" s="234" t="s">
        <v>223</v>
      </c>
      <c r="G434" s="505"/>
      <c r="H434" s="509">
        <v>0.35</v>
      </c>
      <c r="I434" s="457"/>
      <c r="J434" s="510">
        <f>(J420+J427)*H434</f>
        <v>15551.9</v>
      </c>
    </row>
    <row r="435" spans="4:10" ht="24">
      <c r="D435" s="476"/>
      <c r="E435" s="504"/>
      <c r="F435" s="199" t="s">
        <v>224</v>
      </c>
      <c r="G435" s="506"/>
      <c r="H435" s="498"/>
      <c r="I435" s="458"/>
      <c r="J435" s="511"/>
    </row>
    <row r="436" spans="4:10" ht="24">
      <c r="D436" s="476"/>
      <c r="E436" s="504"/>
      <c r="F436" s="199" t="s">
        <v>225</v>
      </c>
      <c r="G436" s="506"/>
      <c r="H436" s="498"/>
      <c r="I436" s="458"/>
      <c r="J436" s="511"/>
    </row>
    <row r="437" spans="4:10" ht="24">
      <c r="D437" s="477"/>
      <c r="E437" s="508"/>
      <c r="F437" s="202" t="s">
        <v>226</v>
      </c>
      <c r="G437" s="507"/>
      <c r="H437" s="499"/>
      <c r="I437" s="459"/>
      <c r="J437" s="512"/>
    </row>
    <row r="438" spans="4:10" ht="24">
      <c r="D438" s="200"/>
      <c r="E438" s="208"/>
      <c r="F438" s="202"/>
      <c r="G438" s="87"/>
      <c r="H438" s="230"/>
      <c r="I438" s="203"/>
      <c r="J438" s="398"/>
    </row>
    <row r="439" spans="4:10" ht="24">
      <c r="D439" s="486" t="s">
        <v>314</v>
      </c>
      <c r="E439" s="503" t="s">
        <v>291</v>
      </c>
      <c r="F439" s="235" t="s">
        <v>780</v>
      </c>
      <c r="G439" s="505"/>
      <c r="H439" s="497"/>
      <c r="I439" s="457"/>
      <c r="J439" s="510"/>
    </row>
    <row r="440" spans="4:10" ht="24">
      <c r="D440" s="476"/>
      <c r="E440" s="504"/>
      <c r="F440" s="199" t="s">
        <v>288</v>
      </c>
      <c r="G440" s="506"/>
      <c r="H440" s="498"/>
      <c r="I440" s="458"/>
      <c r="J440" s="511"/>
    </row>
    <row r="441" spans="4:10" ht="24">
      <c r="D441" s="476"/>
      <c r="E441" s="504"/>
      <c r="F441" s="199" t="s">
        <v>289</v>
      </c>
      <c r="G441" s="506"/>
      <c r="H441" s="498"/>
      <c r="I441" s="458"/>
      <c r="J441" s="511"/>
    </row>
    <row r="442" spans="4:10" ht="24">
      <c r="D442" s="477"/>
      <c r="E442" s="508"/>
      <c r="F442" s="202" t="s">
        <v>290</v>
      </c>
      <c r="G442" s="507"/>
      <c r="H442" s="499"/>
      <c r="I442" s="459"/>
      <c r="J442" s="512"/>
    </row>
    <row r="443" spans="4:10" ht="24">
      <c r="D443" s="200" t="s">
        <v>315</v>
      </c>
      <c r="E443" s="209" t="s">
        <v>292</v>
      </c>
      <c r="F443" s="202" t="s">
        <v>293</v>
      </c>
      <c r="G443" s="87">
        <v>126</v>
      </c>
      <c r="H443" s="230" t="s">
        <v>90</v>
      </c>
      <c r="I443" s="204">
        <v>178</v>
      </c>
      <c r="J443" s="398">
        <f>G443*I443</f>
        <v>22428</v>
      </c>
    </row>
    <row r="444" spans="4:10" ht="24">
      <c r="D444" s="200"/>
      <c r="E444" s="208"/>
      <c r="F444" s="202"/>
      <c r="G444" s="87"/>
      <c r="H444" s="230"/>
      <c r="I444" s="203"/>
      <c r="J444" s="398"/>
    </row>
    <row r="445" spans="4:10" ht="24">
      <c r="D445" s="127" t="s">
        <v>316</v>
      </c>
      <c r="E445" s="214" t="s">
        <v>227</v>
      </c>
      <c r="F445" s="76" t="s">
        <v>775</v>
      </c>
      <c r="G445" s="143"/>
      <c r="H445" s="144"/>
      <c r="I445" s="97"/>
      <c r="J445" s="185"/>
    </row>
    <row r="446" spans="4:10" ht="24">
      <c r="D446" s="486" t="s">
        <v>317</v>
      </c>
      <c r="E446" s="503"/>
      <c r="F446" s="210" t="s">
        <v>228</v>
      </c>
      <c r="G446" s="505"/>
      <c r="H446" s="497"/>
      <c r="I446" s="457"/>
      <c r="J446" s="510"/>
    </row>
    <row r="447" spans="4:10" ht="24">
      <c r="D447" s="476"/>
      <c r="E447" s="504"/>
      <c r="F447" s="199" t="s">
        <v>229</v>
      </c>
      <c r="G447" s="506"/>
      <c r="H447" s="498"/>
      <c r="I447" s="458"/>
      <c r="J447" s="511"/>
    </row>
    <row r="448" spans="4:10" ht="24">
      <c r="D448" s="477"/>
      <c r="E448" s="208"/>
      <c r="F448" s="202" t="s">
        <v>230</v>
      </c>
      <c r="G448" s="507"/>
      <c r="H448" s="499"/>
      <c r="I448" s="459"/>
      <c r="J448" s="512"/>
    </row>
    <row r="449" spans="4:10" ht="24">
      <c r="D449" s="200" t="s">
        <v>318</v>
      </c>
      <c r="E449" s="209" t="s">
        <v>231</v>
      </c>
      <c r="F449" s="202" t="s">
        <v>232</v>
      </c>
      <c r="G449" s="87">
        <v>165</v>
      </c>
      <c r="H449" s="230" t="s">
        <v>20</v>
      </c>
      <c r="I449" s="204">
        <v>12.8</v>
      </c>
      <c r="J449" s="398">
        <f>G449*I449</f>
        <v>2112</v>
      </c>
    </row>
    <row r="450" spans="4:10" ht="24">
      <c r="D450" s="200" t="s">
        <v>319</v>
      </c>
      <c r="E450" s="209" t="s">
        <v>233</v>
      </c>
      <c r="F450" s="202" t="s">
        <v>234</v>
      </c>
      <c r="G450" s="87">
        <v>3248</v>
      </c>
      <c r="H450" s="230" t="s">
        <v>20</v>
      </c>
      <c r="I450" s="204">
        <v>12.8</v>
      </c>
      <c r="J450" s="398">
        <f>G450*I450</f>
        <v>41574.4</v>
      </c>
    </row>
    <row r="451" spans="4:10" ht="24">
      <c r="D451" s="128"/>
      <c r="E451" s="209"/>
      <c r="F451" s="202"/>
      <c r="G451" s="87"/>
      <c r="H451" s="230"/>
      <c r="I451" s="204"/>
      <c r="J451" s="185"/>
    </row>
    <row r="452" spans="4:10" ht="24">
      <c r="D452" s="486" t="s">
        <v>320</v>
      </c>
      <c r="E452" s="503"/>
      <c r="F452" s="235" t="s">
        <v>774</v>
      </c>
      <c r="G452" s="505"/>
      <c r="H452" s="497"/>
      <c r="I452" s="457"/>
      <c r="J452" s="510"/>
    </row>
    <row r="453" spans="4:10" ht="24">
      <c r="D453" s="476"/>
      <c r="E453" s="504"/>
      <c r="F453" s="199" t="s">
        <v>235</v>
      </c>
      <c r="G453" s="506"/>
      <c r="H453" s="498"/>
      <c r="I453" s="458"/>
      <c r="J453" s="511"/>
    </row>
    <row r="454" spans="4:10" ht="24">
      <c r="D454" s="477"/>
      <c r="E454" s="208"/>
      <c r="F454" s="202" t="s">
        <v>230</v>
      </c>
      <c r="G454" s="507"/>
      <c r="H454" s="499"/>
      <c r="I454" s="459"/>
      <c r="J454" s="512"/>
    </row>
    <row r="455" spans="4:10" ht="24">
      <c r="D455" s="200" t="s">
        <v>321</v>
      </c>
      <c r="E455" s="209" t="s">
        <v>231</v>
      </c>
      <c r="F455" s="202" t="s">
        <v>232</v>
      </c>
      <c r="G455" s="87">
        <v>145</v>
      </c>
      <c r="H455" s="230" t="s">
        <v>20</v>
      </c>
      <c r="I455" s="204">
        <v>36.9</v>
      </c>
      <c r="J455" s="398">
        <f>G455*I455</f>
        <v>5350.5</v>
      </c>
    </row>
    <row r="456" spans="4:10" ht="24">
      <c r="D456" s="200" t="s">
        <v>322</v>
      </c>
      <c r="E456" s="209" t="s">
        <v>233</v>
      </c>
      <c r="F456" s="202" t="s">
        <v>234</v>
      </c>
      <c r="G456" s="87">
        <v>1728</v>
      </c>
      <c r="H456" s="230" t="s">
        <v>20</v>
      </c>
      <c r="I456" s="204">
        <v>55.5</v>
      </c>
      <c r="J456" s="398">
        <f>G456*I456</f>
        <v>95904</v>
      </c>
    </row>
    <row r="457" spans="4:10" ht="24">
      <c r="D457" s="128"/>
      <c r="E457" s="209"/>
      <c r="F457" s="202"/>
      <c r="G457" s="87"/>
      <c r="H457" s="230"/>
      <c r="I457" s="204"/>
      <c r="J457" s="185"/>
    </row>
    <row r="458" spans="4:10" ht="24">
      <c r="D458" s="486" t="s">
        <v>323</v>
      </c>
      <c r="E458" s="513" t="s">
        <v>243</v>
      </c>
      <c r="F458" s="235" t="s">
        <v>773</v>
      </c>
      <c r="G458" s="505"/>
      <c r="H458" s="497"/>
      <c r="I458" s="457"/>
      <c r="J458" s="510"/>
    </row>
    <row r="459" spans="4:10" ht="24">
      <c r="D459" s="476"/>
      <c r="E459" s="514"/>
      <c r="F459" s="199" t="s">
        <v>238</v>
      </c>
      <c r="G459" s="506"/>
      <c r="H459" s="498"/>
      <c r="I459" s="458"/>
      <c r="J459" s="511"/>
    </row>
    <row r="460" spans="4:10" ht="24">
      <c r="D460" s="477"/>
      <c r="E460" s="515"/>
      <c r="F460" s="202" t="s">
        <v>239</v>
      </c>
      <c r="G460" s="507"/>
      <c r="H460" s="499"/>
      <c r="I460" s="459"/>
      <c r="J460" s="512"/>
    </row>
    <row r="461" spans="4:10" ht="24">
      <c r="D461" s="200"/>
      <c r="E461" s="208"/>
      <c r="F461" s="202" t="s">
        <v>240</v>
      </c>
      <c r="G461" s="87"/>
      <c r="H461" s="230"/>
      <c r="I461" s="203"/>
      <c r="J461" s="398"/>
    </row>
    <row r="462" spans="4:10" ht="24">
      <c r="D462" s="200" t="s">
        <v>324</v>
      </c>
      <c r="E462" s="209" t="s">
        <v>241</v>
      </c>
      <c r="F462" s="202" t="s">
        <v>232</v>
      </c>
      <c r="G462" s="87">
        <v>165</v>
      </c>
      <c r="H462" s="230" t="s">
        <v>20</v>
      </c>
      <c r="I462" s="204">
        <v>26.55</v>
      </c>
      <c r="J462" s="398">
        <f>G462*I462</f>
        <v>4380.75</v>
      </c>
    </row>
    <row r="463" spans="4:10" ht="24">
      <c r="D463" s="200" t="s">
        <v>325</v>
      </c>
      <c r="E463" s="209" t="s">
        <v>242</v>
      </c>
      <c r="F463" s="202" t="s">
        <v>234</v>
      </c>
      <c r="G463" s="87">
        <v>3248</v>
      </c>
      <c r="H463" s="230" t="s">
        <v>20</v>
      </c>
      <c r="I463" s="204">
        <v>30.45</v>
      </c>
      <c r="J463" s="398">
        <f>G463*I463</f>
        <v>98901.59999999999</v>
      </c>
    </row>
    <row r="464" spans="4:10" ht="24">
      <c r="D464" s="128"/>
      <c r="E464" s="209"/>
      <c r="F464" s="202"/>
      <c r="G464" s="87"/>
      <c r="H464" s="230"/>
      <c r="I464" s="204"/>
      <c r="J464" s="185"/>
    </row>
    <row r="465" spans="4:10" ht="24">
      <c r="D465" s="486" t="s">
        <v>326</v>
      </c>
      <c r="E465" s="513" t="s">
        <v>248</v>
      </c>
      <c r="F465" s="235" t="s">
        <v>244</v>
      </c>
      <c r="G465" s="505"/>
      <c r="H465" s="497"/>
      <c r="I465" s="457"/>
      <c r="J465" s="510"/>
    </row>
    <row r="466" spans="4:10" ht="24">
      <c r="D466" s="476"/>
      <c r="E466" s="514"/>
      <c r="F466" s="199" t="s">
        <v>245</v>
      </c>
      <c r="G466" s="506"/>
      <c r="H466" s="498"/>
      <c r="I466" s="458"/>
      <c r="J466" s="511"/>
    </row>
    <row r="467" spans="4:10" ht="24">
      <c r="D467" s="476"/>
      <c r="E467" s="514"/>
      <c r="F467" s="199" t="s">
        <v>246</v>
      </c>
      <c r="G467" s="506"/>
      <c r="H467" s="498"/>
      <c r="I467" s="458"/>
      <c r="J467" s="511"/>
    </row>
    <row r="468" spans="4:10" ht="24">
      <c r="D468" s="477"/>
      <c r="E468" s="515"/>
      <c r="F468" s="202" t="s">
        <v>247</v>
      </c>
      <c r="G468" s="507"/>
      <c r="H468" s="499"/>
      <c r="I468" s="459"/>
      <c r="J468" s="512"/>
    </row>
    <row r="469" spans="4:10" ht="24">
      <c r="D469" s="128" t="s">
        <v>327</v>
      </c>
      <c r="E469" s="209" t="s">
        <v>80</v>
      </c>
      <c r="F469" s="2" t="s">
        <v>249</v>
      </c>
      <c r="G469" s="87">
        <v>260</v>
      </c>
      <c r="H469" s="230" t="s">
        <v>20</v>
      </c>
      <c r="I469" s="204">
        <v>33</v>
      </c>
      <c r="J469" s="185">
        <f>G469*I469</f>
        <v>8580</v>
      </c>
    </row>
    <row r="470" spans="4:10" ht="24">
      <c r="D470" s="128"/>
      <c r="E470" s="209"/>
      <c r="F470" s="202"/>
      <c r="G470" s="87"/>
      <c r="H470" s="230"/>
      <c r="I470" s="204"/>
      <c r="J470" s="185"/>
    </row>
    <row r="471" spans="4:10" ht="24">
      <c r="D471" s="128"/>
      <c r="E471" s="209"/>
      <c r="F471" s="236" t="s">
        <v>772</v>
      </c>
      <c r="G471" s="87"/>
      <c r="H471" s="230"/>
      <c r="I471" s="204"/>
      <c r="J471" s="185"/>
    </row>
    <row r="472" spans="4:10" ht="371.25">
      <c r="D472" s="128" t="s">
        <v>328</v>
      </c>
      <c r="E472" s="219" t="s">
        <v>255</v>
      </c>
      <c r="F472" s="52" t="s">
        <v>256</v>
      </c>
      <c r="G472" s="216"/>
      <c r="H472" s="217"/>
      <c r="I472" s="218"/>
      <c r="J472" s="185"/>
    </row>
    <row r="473" spans="4:10" ht="24">
      <c r="D473" s="200" t="s">
        <v>329</v>
      </c>
      <c r="E473" s="209" t="s">
        <v>257</v>
      </c>
      <c r="F473" s="202" t="s">
        <v>258</v>
      </c>
      <c r="G473" s="87">
        <v>14</v>
      </c>
      <c r="H473" s="230" t="s">
        <v>20</v>
      </c>
      <c r="I473" s="204">
        <v>92.5</v>
      </c>
      <c r="J473" s="398">
        <f>G473*I473</f>
        <v>1295</v>
      </c>
    </row>
    <row r="474" spans="4:10" ht="24">
      <c r="D474" s="200" t="s">
        <v>330</v>
      </c>
      <c r="E474" s="209" t="s">
        <v>259</v>
      </c>
      <c r="F474" s="202" t="s">
        <v>260</v>
      </c>
      <c r="G474" s="87">
        <v>8</v>
      </c>
      <c r="H474" s="230" t="s">
        <v>20</v>
      </c>
      <c r="I474" s="204">
        <v>112</v>
      </c>
      <c r="J474" s="398">
        <f>G474*I474</f>
        <v>896</v>
      </c>
    </row>
    <row r="475" spans="4:10" ht="24">
      <c r="D475" s="200" t="s">
        <v>331</v>
      </c>
      <c r="E475" s="209" t="s">
        <v>77</v>
      </c>
      <c r="F475" s="202" t="s">
        <v>261</v>
      </c>
      <c r="G475" s="87">
        <v>12</v>
      </c>
      <c r="H475" s="230" t="s">
        <v>20</v>
      </c>
      <c r="I475" s="204">
        <v>132</v>
      </c>
      <c r="J475" s="398">
        <f>G475*I475</f>
        <v>1584</v>
      </c>
    </row>
    <row r="476" spans="4:10" ht="24">
      <c r="D476" s="200" t="s">
        <v>332</v>
      </c>
      <c r="E476" s="209" t="s">
        <v>262</v>
      </c>
      <c r="F476" s="202" t="s">
        <v>263</v>
      </c>
      <c r="G476" s="87">
        <v>6</v>
      </c>
      <c r="H476" s="230" t="s">
        <v>20</v>
      </c>
      <c r="I476" s="204">
        <v>143</v>
      </c>
      <c r="J476" s="398">
        <f>G476*I476</f>
        <v>858</v>
      </c>
    </row>
    <row r="477" spans="4:10" ht="24">
      <c r="D477" s="200" t="s">
        <v>333</v>
      </c>
      <c r="E477" s="209" t="s">
        <v>264</v>
      </c>
      <c r="F477" s="202" t="s">
        <v>265</v>
      </c>
      <c r="G477" s="87">
        <v>20</v>
      </c>
      <c r="H477" s="230" t="s">
        <v>20</v>
      </c>
      <c r="I477" s="204">
        <v>172</v>
      </c>
      <c r="J477" s="398">
        <f>G477*I477</f>
        <v>3440</v>
      </c>
    </row>
    <row r="478" spans="4:10" ht="24">
      <c r="D478" s="128"/>
      <c r="E478" s="209"/>
      <c r="F478" s="202"/>
      <c r="G478" s="87"/>
      <c r="H478" s="230"/>
      <c r="I478" s="204"/>
      <c r="J478" s="185"/>
    </row>
    <row r="479" spans="4:10" ht="63">
      <c r="D479" s="237" t="s">
        <v>14</v>
      </c>
      <c r="E479" s="238" t="s">
        <v>81</v>
      </c>
      <c r="F479" s="239" t="s">
        <v>266</v>
      </c>
      <c r="G479" s="240"/>
      <c r="H479" s="241"/>
      <c r="I479" s="242"/>
      <c r="J479" s="399"/>
    </row>
    <row r="480" spans="4:10" ht="252">
      <c r="D480" s="128" t="s">
        <v>334</v>
      </c>
      <c r="E480" s="112"/>
      <c r="F480" s="52" t="s">
        <v>82</v>
      </c>
      <c r="G480" s="226">
        <v>65</v>
      </c>
      <c r="H480" s="104" t="s">
        <v>90</v>
      </c>
      <c r="I480" s="119">
        <v>68.5</v>
      </c>
      <c r="J480" s="185">
        <f>G480*I480</f>
        <v>4452.5</v>
      </c>
    </row>
    <row r="481" spans="4:10" ht="24">
      <c r="D481" s="128"/>
      <c r="E481" s="109"/>
      <c r="F481" s="53"/>
      <c r="G481" s="87"/>
      <c r="H481" s="102"/>
      <c r="I481" s="120"/>
      <c r="J481" s="185"/>
    </row>
    <row r="482" spans="4:10" ht="24">
      <c r="D482" s="237" t="s">
        <v>15</v>
      </c>
      <c r="E482" s="244" t="s">
        <v>251</v>
      </c>
      <c r="F482" s="225" t="s">
        <v>250</v>
      </c>
      <c r="G482" s="245"/>
      <c r="H482" s="246"/>
      <c r="I482" s="242"/>
      <c r="J482" s="399"/>
    </row>
    <row r="483" spans="4:10" ht="384">
      <c r="D483" s="128" t="s">
        <v>335</v>
      </c>
      <c r="E483" s="215"/>
      <c r="F483" s="52" t="s">
        <v>267</v>
      </c>
      <c r="G483" s="216"/>
      <c r="H483" s="217"/>
      <c r="I483" s="218"/>
      <c r="J483" s="185"/>
    </row>
    <row r="484" spans="4:10" ht="24">
      <c r="D484" s="200" t="s">
        <v>336</v>
      </c>
      <c r="E484" s="209" t="s">
        <v>252</v>
      </c>
      <c r="F484" s="308" t="s">
        <v>769</v>
      </c>
      <c r="G484" s="87">
        <v>152</v>
      </c>
      <c r="H484" s="104" t="s">
        <v>90</v>
      </c>
      <c r="I484" s="204">
        <v>564</v>
      </c>
      <c r="J484" s="398">
        <f>G484*I484</f>
        <v>85728</v>
      </c>
    </row>
    <row r="485" spans="4:10" ht="24">
      <c r="D485" s="200" t="s">
        <v>337</v>
      </c>
      <c r="E485" s="209" t="s">
        <v>253</v>
      </c>
      <c r="F485" s="308" t="s">
        <v>770</v>
      </c>
      <c r="G485" s="87">
        <v>92</v>
      </c>
      <c r="H485" s="104" t="s">
        <v>90</v>
      </c>
      <c r="I485" s="204">
        <v>483</v>
      </c>
      <c r="J485" s="398">
        <f>G485*I485</f>
        <v>44436</v>
      </c>
    </row>
    <row r="486" spans="4:10" ht="24">
      <c r="D486" s="200" t="s">
        <v>338</v>
      </c>
      <c r="E486" s="209" t="s">
        <v>254</v>
      </c>
      <c r="F486" s="308" t="s">
        <v>771</v>
      </c>
      <c r="G486" s="87">
        <v>632</v>
      </c>
      <c r="H486" s="104" t="s">
        <v>90</v>
      </c>
      <c r="I486" s="204">
        <v>456</v>
      </c>
      <c r="J486" s="398">
        <f>G486*I486</f>
        <v>288192</v>
      </c>
    </row>
    <row r="487" spans="4:10" ht="24">
      <c r="D487" s="128"/>
      <c r="E487" s="209"/>
      <c r="F487" s="202"/>
      <c r="G487" s="87"/>
      <c r="H487" s="230"/>
      <c r="I487" s="204"/>
      <c r="J487" s="185"/>
    </row>
    <row r="488" spans="4:10" ht="24">
      <c r="D488" s="237" t="s">
        <v>14</v>
      </c>
      <c r="E488" s="247"/>
      <c r="F488" s="225" t="s">
        <v>78</v>
      </c>
      <c r="G488" s="245"/>
      <c r="H488" s="246"/>
      <c r="I488" s="242"/>
      <c r="J488" s="399"/>
    </row>
    <row r="489" spans="4:10" ht="409.5">
      <c r="D489" s="128"/>
      <c r="E489" s="110"/>
      <c r="F489" s="52" t="s">
        <v>278</v>
      </c>
      <c r="G489" s="90"/>
      <c r="H489" s="102"/>
      <c r="I489" s="97"/>
      <c r="J489" s="185"/>
    </row>
    <row r="490" spans="4:10" ht="93.75">
      <c r="D490" s="128" t="s">
        <v>586</v>
      </c>
      <c r="E490" s="110"/>
      <c r="F490" s="52" t="s">
        <v>19</v>
      </c>
      <c r="G490" s="90"/>
      <c r="H490" s="102"/>
      <c r="I490" s="95"/>
      <c r="J490" s="185"/>
    </row>
    <row r="491" spans="4:10" ht="24">
      <c r="D491" s="128" t="s">
        <v>446</v>
      </c>
      <c r="E491" s="107" t="s">
        <v>559</v>
      </c>
      <c r="F491" s="79" t="s">
        <v>279</v>
      </c>
      <c r="G491" s="90">
        <v>1</v>
      </c>
      <c r="H491" s="102" t="s">
        <v>20</v>
      </c>
      <c r="I491" s="97">
        <v>16000</v>
      </c>
      <c r="J491" s="185">
        <f>G491*I491</f>
        <v>16000</v>
      </c>
    </row>
    <row r="492" spans="4:10" ht="24">
      <c r="D492" s="128"/>
      <c r="E492" s="126"/>
      <c r="F492" s="79"/>
      <c r="G492" s="90"/>
      <c r="H492" s="102"/>
      <c r="I492" s="97"/>
      <c r="J492" s="185"/>
    </row>
    <row r="493" spans="4:10" ht="24">
      <c r="D493" s="248">
        <v>4</v>
      </c>
      <c r="E493" s="249"/>
      <c r="F493" s="250" t="s">
        <v>33</v>
      </c>
      <c r="G493" s="240"/>
      <c r="H493" s="241"/>
      <c r="I493" s="251"/>
      <c r="J493" s="399"/>
    </row>
    <row r="494" spans="4:10" ht="27.75">
      <c r="D494" s="517"/>
      <c r="E494" s="520" t="s">
        <v>277</v>
      </c>
      <c r="F494" s="220" t="s">
        <v>271</v>
      </c>
      <c r="G494" s="523"/>
      <c r="H494" s="526"/>
      <c r="I494" s="529"/>
      <c r="J494" s="510"/>
    </row>
    <row r="495" spans="4:10" ht="133.5">
      <c r="D495" s="518"/>
      <c r="E495" s="521"/>
      <c r="F495" s="212" t="s">
        <v>273</v>
      </c>
      <c r="G495" s="524"/>
      <c r="H495" s="527"/>
      <c r="I495" s="530"/>
      <c r="J495" s="511"/>
    </row>
    <row r="496" spans="4:10" ht="67.5">
      <c r="D496" s="519"/>
      <c r="E496" s="522"/>
      <c r="F496" s="212" t="s">
        <v>274</v>
      </c>
      <c r="G496" s="525"/>
      <c r="H496" s="528"/>
      <c r="I496" s="531"/>
      <c r="J496" s="512"/>
    </row>
    <row r="497" spans="4:10" ht="27.75">
      <c r="D497" s="128" t="s">
        <v>87</v>
      </c>
      <c r="E497" s="107" t="s">
        <v>275</v>
      </c>
      <c r="F497" s="52" t="s">
        <v>276</v>
      </c>
      <c r="G497" s="93">
        <v>1</v>
      </c>
      <c r="H497" s="102" t="s">
        <v>20</v>
      </c>
      <c r="I497" s="97">
        <v>28820</v>
      </c>
      <c r="J497" s="185">
        <f>G497*I497</f>
        <v>28820</v>
      </c>
    </row>
    <row r="498" spans="4:10" ht="24">
      <c r="D498" s="128"/>
      <c r="E498" s="49"/>
      <c r="F498" s="80"/>
      <c r="G498" s="88"/>
      <c r="H498" s="105"/>
      <c r="I498" s="97"/>
      <c r="J498" s="185"/>
    </row>
    <row r="499" spans="4:10" ht="24">
      <c r="D499" s="237" t="s">
        <v>75</v>
      </c>
      <c r="E499" s="247"/>
      <c r="F499" s="225" t="s">
        <v>79</v>
      </c>
      <c r="G499" s="245"/>
      <c r="H499" s="246"/>
      <c r="I499" s="242"/>
      <c r="J499" s="399"/>
    </row>
    <row r="500" spans="4:10" ht="409.5">
      <c r="D500" s="128" t="s">
        <v>498</v>
      </c>
      <c r="E500" s="222" t="s">
        <v>282</v>
      </c>
      <c r="F500" s="52" t="s">
        <v>200</v>
      </c>
      <c r="G500" s="90"/>
      <c r="H500" s="102"/>
      <c r="I500" s="97"/>
      <c r="J500" s="185"/>
    </row>
    <row r="501" spans="4:10" ht="24">
      <c r="D501" s="128" t="s">
        <v>499</v>
      </c>
      <c r="E501" s="109" t="s">
        <v>281</v>
      </c>
      <c r="F501" s="79" t="s">
        <v>201</v>
      </c>
      <c r="G501" s="90">
        <v>1</v>
      </c>
      <c r="H501" s="102" t="s">
        <v>20</v>
      </c>
      <c r="I501" s="97">
        <v>7460</v>
      </c>
      <c r="J501" s="185">
        <f>G501*I501</f>
        <v>7460</v>
      </c>
    </row>
    <row r="502" spans="4:10" ht="24">
      <c r="D502" s="128" t="s">
        <v>583</v>
      </c>
      <c r="E502" s="109" t="s">
        <v>199</v>
      </c>
      <c r="F502" s="79" t="s">
        <v>202</v>
      </c>
      <c r="G502" s="90">
        <v>1</v>
      </c>
      <c r="H502" s="102" t="s">
        <v>20</v>
      </c>
      <c r="I502" s="97">
        <v>8740</v>
      </c>
      <c r="J502" s="185">
        <f>G502*I502</f>
        <v>8740</v>
      </c>
    </row>
    <row r="503" spans="4:10" ht="24">
      <c r="D503" s="128"/>
      <c r="E503" s="49"/>
      <c r="F503" s="81"/>
      <c r="G503" s="88"/>
      <c r="H503" s="105"/>
      <c r="I503" s="97"/>
      <c r="J503" s="185"/>
    </row>
    <row r="504" spans="4:10" ht="24">
      <c r="D504" s="237" t="s">
        <v>89</v>
      </c>
      <c r="E504" s="252"/>
      <c r="F504" s="225" t="s">
        <v>268</v>
      </c>
      <c r="G504" s="253"/>
      <c r="H504" s="254"/>
      <c r="I504" s="242"/>
      <c r="J504" s="399"/>
    </row>
    <row r="505" spans="4:10" ht="409.5">
      <c r="D505" s="128" t="s">
        <v>515</v>
      </c>
      <c r="E505" s="221" t="s">
        <v>280</v>
      </c>
      <c r="F505" s="52" t="s">
        <v>272</v>
      </c>
      <c r="G505" s="87"/>
      <c r="H505" s="102"/>
      <c r="I505" s="99"/>
      <c r="J505" s="185"/>
    </row>
    <row r="506" spans="4:10" ht="24">
      <c r="D506" s="128" t="s">
        <v>516</v>
      </c>
      <c r="E506" s="109" t="s">
        <v>269</v>
      </c>
      <c r="F506" s="53" t="s">
        <v>270</v>
      </c>
      <c r="G506" s="92">
        <v>464</v>
      </c>
      <c r="H506" s="103" t="s">
        <v>90</v>
      </c>
      <c r="I506" s="95">
        <v>23.1</v>
      </c>
      <c r="J506" s="185">
        <f>G506*I506</f>
        <v>10718.400000000001</v>
      </c>
    </row>
    <row r="507" spans="4:10" ht="24">
      <c r="D507" s="128"/>
      <c r="E507" s="126"/>
      <c r="F507" s="53"/>
      <c r="G507" s="92"/>
      <c r="H507" s="103"/>
      <c r="I507" s="95"/>
      <c r="J507" s="185"/>
    </row>
    <row r="508" spans="4:10" ht="384">
      <c r="D508" s="128" t="s">
        <v>585</v>
      </c>
      <c r="E508" s="221" t="s">
        <v>294</v>
      </c>
      <c r="F508" s="264" t="s">
        <v>766</v>
      </c>
      <c r="G508" s="87"/>
      <c r="H508" s="102"/>
      <c r="I508" s="99"/>
      <c r="J508" s="185"/>
    </row>
    <row r="509" spans="4:10" ht="24">
      <c r="D509" s="128" t="s">
        <v>584</v>
      </c>
      <c r="E509" s="109" t="s">
        <v>295</v>
      </c>
      <c r="F509" s="53" t="s">
        <v>296</v>
      </c>
      <c r="G509" s="92">
        <v>15849</v>
      </c>
      <c r="H509" s="103" t="s">
        <v>90</v>
      </c>
      <c r="I509" s="95">
        <v>98</v>
      </c>
      <c r="J509" s="185">
        <f>G509*I509</f>
        <v>1553202</v>
      </c>
    </row>
    <row r="510" spans="4:10" ht="24">
      <c r="D510" s="128"/>
      <c r="E510" s="109"/>
      <c r="F510" s="53"/>
      <c r="G510" s="92"/>
      <c r="H510" s="103"/>
      <c r="I510" s="95"/>
      <c r="J510" s="185"/>
    </row>
    <row r="511" spans="4:10" ht="24">
      <c r="D511" s="310" t="s">
        <v>519</v>
      </c>
      <c r="E511" s="249"/>
      <c r="F511" s="225" t="s">
        <v>297</v>
      </c>
      <c r="G511" s="255"/>
      <c r="H511" s="256"/>
      <c r="I511" s="251"/>
      <c r="J511" s="399"/>
    </row>
    <row r="512" spans="4:10" ht="24">
      <c r="D512" s="128"/>
      <c r="E512" s="107" t="s">
        <v>560</v>
      </c>
      <c r="F512" s="53" t="s">
        <v>298</v>
      </c>
      <c r="G512" s="92"/>
      <c r="H512" s="103"/>
      <c r="I512" s="95"/>
      <c r="J512" s="185"/>
    </row>
    <row r="513" spans="4:10" ht="24">
      <c r="D513" s="128" t="s">
        <v>576</v>
      </c>
      <c r="E513" s="109" t="s">
        <v>562</v>
      </c>
      <c r="F513" s="53" t="s">
        <v>299</v>
      </c>
      <c r="G513" s="92">
        <v>13</v>
      </c>
      <c r="H513" s="103" t="s">
        <v>90</v>
      </c>
      <c r="I513" s="95">
        <v>24</v>
      </c>
      <c r="J513" s="185">
        <f>G513*I513</f>
        <v>312</v>
      </c>
    </row>
    <row r="514" spans="4:10" ht="24">
      <c r="D514" s="128" t="s">
        <v>547</v>
      </c>
      <c r="E514" s="109" t="s">
        <v>563</v>
      </c>
      <c r="F514" s="53" t="s">
        <v>300</v>
      </c>
      <c r="G514" s="87">
        <v>37</v>
      </c>
      <c r="H514" s="103" t="s">
        <v>90</v>
      </c>
      <c r="I514" s="118">
        <v>30</v>
      </c>
      <c r="J514" s="185">
        <f>G514*I514</f>
        <v>1110</v>
      </c>
    </row>
    <row r="515" spans="4:10" ht="24">
      <c r="D515" s="128" t="s">
        <v>548</v>
      </c>
      <c r="E515" s="109" t="s">
        <v>564</v>
      </c>
      <c r="F515" s="53" t="s">
        <v>301</v>
      </c>
      <c r="G515" s="87">
        <v>298</v>
      </c>
      <c r="H515" s="103" t="s">
        <v>90</v>
      </c>
      <c r="I515" s="118">
        <v>33</v>
      </c>
      <c r="J515" s="185">
        <f>G515*I515</f>
        <v>9834</v>
      </c>
    </row>
    <row r="516" spans="4:10" ht="24">
      <c r="D516" s="128" t="s">
        <v>549</v>
      </c>
      <c r="E516" s="109" t="s">
        <v>565</v>
      </c>
      <c r="F516" s="53" t="s">
        <v>302</v>
      </c>
      <c r="G516" s="87">
        <v>254</v>
      </c>
      <c r="H516" s="103" t="s">
        <v>90</v>
      </c>
      <c r="I516" s="118">
        <v>36</v>
      </c>
      <c r="J516" s="185">
        <f>G516*I516</f>
        <v>9144</v>
      </c>
    </row>
    <row r="517" spans="4:10" ht="24">
      <c r="D517" s="128"/>
      <c r="E517" s="109"/>
      <c r="F517" s="53"/>
      <c r="G517" s="87"/>
      <c r="H517" s="103"/>
      <c r="I517" s="118"/>
      <c r="J517" s="185"/>
    </row>
    <row r="518" spans="4:10" ht="24">
      <c r="D518" s="310" t="s">
        <v>572</v>
      </c>
      <c r="E518" s="249"/>
      <c r="F518" s="225" t="s">
        <v>554</v>
      </c>
      <c r="G518" s="255"/>
      <c r="H518" s="256"/>
      <c r="I518" s="251"/>
      <c r="J518" s="399"/>
    </row>
    <row r="519" spans="4:10" ht="24">
      <c r="D519" s="128"/>
      <c r="E519" s="107" t="s">
        <v>561</v>
      </c>
      <c r="F519" s="334" t="s">
        <v>555</v>
      </c>
      <c r="G519" s="87"/>
      <c r="H519" s="103"/>
      <c r="I519" s="118"/>
      <c r="J519" s="185"/>
    </row>
    <row r="520" spans="4:10" ht="24">
      <c r="D520" s="128" t="s">
        <v>577</v>
      </c>
      <c r="E520" s="109" t="s">
        <v>566</v>
      </c>
      <c r="F520" s="334" t="s">
        <v>556</v>
      </c>
      <c r="G520" s="224">
        <v>42</v>
      </c>
      <c r="H520" s="104" t="s">
        <v>20</v>
      </c>
      <c r="I520" s="95">
        <v>1050</v>
      </c>
      <c r="J520" s="400">
        <f>G520*I520</f>
        <v>44100</v>
      </c>
    </row>
    <row r="521" spans="4:10" ht="24">
      <c r="D521" s="128" t="s">
        <v>578</v>
      </c>
      <c r="E521" s="109" t="s">
        <v>567</v>
      </c>
      <c r="F521" s="334" t="s">
        <v>557</v>
      </c>
      <c r="G521" s="224">
        <v>33</v>
      </c>
      <c r="H521" s="104" t="s">
        <v>20</v>
      </c>
      <c r="I521" s="95">
        <v>995</v>
      </c>
      <c r="J521" s="400">
        <f>G521*I521</f>
        <v>32835</v>
      </c>
    </row>
    <row r="522" spans="4:10" ht="24">
      <c r="D522" s="128" t="s">
        <v>579</v>
      </c>
      <c r="E522" s="109" t="s">
        <v>568</v>
      </c>
      <c r="F522" s="334" t="s">
        <v>558</v>
      </c>
      <c r="G522" s="224">
        <v>24</v>
      </c>
      <c r="H522" s="104" t="s">
        <v>20</v>
      </c>
      <c r="I522" s="95">
        <v>965</v>
      </c>
      <c r="J522" s="400">
        <f>G522*I522</f>
        <v>23160</v>
      </c>
    </row>
    <row r="523" spans="4:10" ht="24">
      <c r="D523" s="128" t="s">
        <v>588</v>
      </c>
      <c r="E523" s="109" t="s">
        <v>587</v>
      </c>
      <c r="F523" s="334" t="s">
        <v>589</v>
      </c>
      <c r="G523" s="224">
        <v>18</v>
      </c>
      <c r="H523" s="104" t="s">
        <v>20</v>
      </c>
      <c r="I523" s="95">
        <v>940</v>
      </c>
      <c r="J523" s="400">
        <f>G523*I523</f>
        <v>16920</v>
      </c>
    </row>
    <row r="524" spans="4:10" ht="24">
      <c r="D524" s="128"/>
      <c r="E524" s="109"/>
      <c r="F524" s="53"/>
      <c r="G524" s="87"/>
      <c r="H524" s="102"/>
      <c r="I524" s="118"/>
      <c r="J524" s="185"/>
    </row>
    <row r="525" spans="4:10" ht="24">
      <c r="D525" s="310" t="s">
        <v>573</v>
      </c>
      <c r="E525" s="247"/>
      <c r="F525" s="225" t="s">
        <v>285</v>
      </c>
      <c r="G525" s="255"/>
      <c r="H525" s="256"/>
      <c r="I525" s="251"/>
      <c r="J525" s="399"/>
    </row>
    <row r="526" spans="4:10" ht="173.25">
      <c r="D526" s="130"/>
      <c r="E526" s="112"/>
      <c r="F526" s="223" t="s">
        <v>286</v>
      </c>
      <c r="G526" s="224"/>
      <c r="H526" s="104"/>
      <c r="I526" s="1"/>
      <c r="J526" s="400"/>
    </row>
    <row r="527" spans="4:10" ht="27.75">
      <c r="D527" s="311" t="s">
        <v>581</v>
      </c>
      <c r="E527" s="107" t="s">
        <v>561</v>
      </c>
      <c r="F527" s="223" t="s">
        <v>287</v>
      </c>
      <c r="G527" s="224">
        <v>10</v>
      </c>
      <c r="H527" s="377" t="s">
        <v>686</v>
      </c>
      <c r="I527" s="95">
        <v>1000</v>
      </c>
      <c r="J527" s="400">
        <f>G527*I527</f>
        <v>10000</v>
      </c>
    </row>
    <row r="528" spans="4:10" ht="24">
      <c r="D528" s="130"/>
      <c r="E528" s="107"/>
      <c r="F528" s="335"/>
      <c r="G528" s="336"/>
      <c r="H528" s="266"/>
      <c r="I528" s="95"/>
      <c r="J528" s="400"/>
    </row>
    <row r="529" spans="4:10" ht="24">
      <c r="D529" s="310" t="s">
        <v>574</v>
      </c>
      <c r="E529" s="247"/>
      <c r="F529" s="225" t="s">
        <v>569</v>
      </c>
      <c r="G529" s="255"/>
      <c r="H529" s="256"/>
      <c r="I529" s="251"/>
      <c r="J529" s="399"/>
    </row>
    <row r="530" spans="4:10" ht="173.25">
      <c r="D530" s="130"/>
      <c r="E530" s="107"/>
      <c r="F530" s="223" t="s">
        <v>286</v>
      </c>
      <c r="G530" s="67"/>
      <c r="H530" s="104"/>
      <c r="I530" s="95"/>
      <c r="J530" s="400"/>
    </row>
    <row r="531" spans="4:10" ht="24">
      <c r="D531" s="311" t="s">
        <v>580</v>
      </c>
      <c r="E531" s="107" t="s">
        <v>570</v>
      </c>
      <c r="F531" s="338" t="s">
        <v>571</v>
      </c>
      <c r="G531" s="224">
        <v>2</v>
      </c>
      <c r="H531" s="377" t="s">
        <v>686</v>
      </c>
      <c r="I531" s="95">
        <v>3500</v>
      </c>
      <c r="J531" s="400">
        <f>G531*I531</f>
        <v>7000</v>
      </c>
    </row>
    <row r="532" spans="4:10" ht="24">
      <c r="D532" s="311"/>
      <c r="E532" s="107"/>
      <c r="F532" s="338"/>
      <c r="G532" s="224"/>
      <c r="H532" s="377"/>
      <c r="I532" s="95"/>
      <c r="J532" s="400"/>
    </row>
    <row r="533" spans="4:10" ht="24">
      <c r="D533" s="310" t="s">
        <v>574</v>
      </c>
      <c r="E533" s="408" t="s">
        <v>795</v>
      </c>
      <c r="F533" s="225" t="s">
        <v>793</v>
      </c>
      <c r="G533" s="255"/>
      <c r="H533" s="256"/>
      <c r="I533" s="251"/>
      <c r="J533" s="399"/>
    </row>
    <row r="534" spans="4:10" ht="133.5">
      <c r="D534" s="130"/>
      <c r="E534" s="107"/>
      <c r="F534" s="338" t="s">
        <v>794</v>
      </c>
      <c r="G534" s="67"/>
      <c r="H534" s="104"/>
      <c r="I534" s="95"/>
      <c r="J534" s="400"/>
    </row>
    <row r="535" spans="4:10" ht="107.25">
      <c r="D535" s="311"/>
      <c r="E535" s="107"/>
      <c r="F535" s="338" t="s">
        <v>798</v>
      </c>
      <c r="G535" s="224"/>
      <c r="H535" s="377"/>
      <c r="I535" s="95"/>
      <c r="J535" s="400"/>
    </row>
    <row r="536" spans="4:10" ht="54">
      <c r="D536" s="311"/>
      <c r="E536" s="107" t="s">
        <v>796</v>
      </c>
      <c r="F536" s="338" t="s">
        <v>799</v>
      </c>
      <c r="G536" s="224">
        <v>3</v>
      </c>
      <c r="H536" s="377" t="s">
        <v>797</v>
      </c>
      <c r="I536" s="95">
        <v>12500</v>
      </c>
      <c r="J536" s="400">
        <f>G536*I536</f>
        <v>37500</v>
      </c>
    </row>
    <row r="537" spans="4:10" ht="54">
      <c r="D537" s="311"/>
      <c r="E537" s="107" t="s">
        <v>802</v>
      </c>
      <c r="F537" s="338" t="s">
        <v>800</v>
      </c>
      <c r="G537" s="224">
        <v>3</v>
      </c>
      <c r="H537" s="377" t="s">
        <v>797</v>
      </c>
      <c r="I537" s="95">
        <v>9170</v>
      </c>
      <c r="J537" s="400">
        <f>G537*I537</f>
        <v>27510</v>
      </c>
    </row>
    <row r="538" spans="4:10" ht="54">
      <c r="D538" s="311"/>
      <c r="E538" s="107" t="s">
        <v>796</v>
      </c>
      <c r="F538" s="338" t="s">
        <v>801</v>
      </c>
      <c r="G538" s="224">
        <v>6</v>
      </c>
      <c r="H538" s="377" t="s">
        <v>797</v>
      </c>
      <c r="I538" s="95">
        <v>12500</v>
      </c>
      <c r="J538" s="400">
        <f>G538*I538</f>
        <v>75000</v>
      </c>
    </row>
    <row r="539" spans="4:10" ht="24">
      <c r="D539" s="130"/>
      <c r="E539" s="113"/>
      <c r="F539" s="6"/>
      <c r="G539" s="337"/>
      <c r="H539" s="106"/>
      <c r="I539" s="95"/>
      <c r="J539" s="185"/>
    </row>
    <row r="540" spans="4:10" ht="78.75">
      <c r="D540" s="310" t="s">
        <v>575</v>
      </c>
      <c r="E540" s="244" t="s">
        <v>21</v>
      </c>
      <c r="F540" s="239" t="s">
        <v>22</v>
      </c>
      <c r="G540" s="255"/>
      <c r="H540" s="256"/>
      <c r="I540" s="257"/>
      <c r="J540" s="399"/>
    </row>
    <row r="541" spans="4:10" ht="107.25">
      <c r="D541" s="311" t="s">
        <v>582</v>
      </c>
      <c r="E541" s="114" t="s">
        <v>283</v>
      </c>
      <c r="F541" s="68" t="s">
        <v>284</v>
      </c>
      <c r="G541" s="94">
        <v>1500</v>
      </c>
      <c r="H541" s="104" t="s">
        <v>23</v>
      </c>
      <c r="I541" s="95">
        <v>11.99</v>
      </c>
      <c r="J541" s="185">
        <f>G541*I541</f>
        <v>17985</v>
      </c>
    </row>
    <row r="542" spans="4:10" ht="24">
      <c r="D542" s="130"/>
      <c r="E542" s="115"/>
      <c r="F542" s="6"/>
      <c r="G542" s="86"/>
      <c r="H542" s="106"/>
      <c r="I542" s="1"/>
      <c r="J542" s="401"/>
    </row>
    <row r="543" spans="4:10" ht="122.25" thickBot="1">
      <c r="D543" s="131"/>
      <c r="E543" s="83"/>
      <c r="F543" s="393" t="s">
        <v>91</v>
      </c>
      <c r="G543" s="101"/>
      <c r="H543" s="84"/>
      <c r="I543" s="121"/>
      <c r="J543" s="85">
        <f>SUM(J401:J541)</f>
        <v>5889892.05</v>
      </c>
    </row>
    <row r="544" ht="24.75" thickTop="1"/>
  </sheetData>
  <sheetProtection/>
  <mergeCells count="152">
    <mergeCell ref="D494:D496"/>
    <mergeCell ref="E494:E496"/>
    <mergeCell ref="G494:G496"/>
    <mergeCell ref="H494:H496"/>
    <mergeCell ref="I494:I496"/>
    <mergeCell ref="J494:J496"/>
    <mergeCell ref="D465:D468"/>
    <mergeCell ref="E465:E468"/>
    <mergeCell ref="G465:G468"/>
    <mergeCell ref="H465:H468"/>
    <mergeCell ref="I465:I468"/>
    <mergeCell ref="J465:J468"/>
    <mergeCell ref="D458:D460"/>
    <mergeCell ref="E458:E460"/>
    <mergeCell ref="G458:G460"/>
    <mergeCell ref="H458:H460"/>
    <mergeCell ref="I458:I460"/>
    <mergeCell ref="J458:J460"/>
    <mergeCell ref="D452:D454"/>
    <mergeCell ref="E452:E453"/>
    <mergeCell ref="G452:G454"/>
    <mergeCell ref="H452:H454"/>
    <mergeCell ref="I452:I454"/>
    <mergeCell ref="J452:J454"/>
    <mergeCell ref="D446:D448"/>
    <mergeCell ref="E446:E447"/>
    <mergeCell ref="G446:G448"/>
    <mergeCell ref="H446:H448"/>
    <mergeCell ref="I446:I448"/>
    <mergeCell ref="J446:J448"/>
    <mergeCell ref="D439:D442"/>
    <mergeCell ref="E439:E442"/>
    <mergeCell ref="G439:G442"/>
    <mergeCell ref="H439:H442"/>
    <mergeCell ref="I439:I442"/>
    <mergeCell ref="J439:J442"/>
    <mergeCell ref="J427:J432"/>
    <mergeCell ref="D434:D437"/>
    <mergeCell ref="E434:E437"/>
    <mergeCell ref="G434:G437"/>
    <mergeCell ref="H434:H437"/>
    <mergeCell ref="I434:I437"/>
    <mergeCell ref="J434:J437"/>
    <mergeCell ref="D420:D424"/>
    <mergeCell ref="G420:G424"/>
    <mergeCell ref="H420:H424"/>
    <mergeCell ref="I420:I424"/>
    <mergeCell ref="J420:J424"/>
    <mergeCell ref="D427:D432"/>
    <mergeCell ref="E427:E432"/>
    <mergeCell ref="G427:G432"/>
    <mergeCell ref="H427:H432"/>
    <mergeCell ref="I427:I432"/>
    <mergeCell ref="J361:J365"/>
    <mergeCell ref="D397:J397"/>
    <mergeCell ref="D409:D414"/>
    <mergeCell ref="E409:E414"/>
    <mergeCell ref="G409:G414"/>
    <mergeCell ref="H409:H413"/>
    <mergeCell ref="I409:I414"/>
    <mergeCell ref="J409:J414"/>
    <mergeCell ref="D324:D327"/>
    <mergeCell ref="G324:G327"/>
    <mergeCell ref="H324:H327"/>
    <mergeCell ref="I324:I327"/>
    <mergeCell ref="J324:J327"/>
    <mergeCell ref="D361:D365"/>
    <mergeCell ref="E361:E365"/>
    <mergeCell ref="G361:G365"/>
    <mergeCell ref="H361:H365"/>
    <mergeCell ref="I361:I365"/>
    <mergeCell ref="D301:D303"/>
    <mergeCell ref="E301:E303"/>
    <mergeCell ref="G301:G303"/>
    <mergeCell ref="H301:H303"/>
    <mergeCell ref="I301:I303"/>
    <mergeCell ref="J301:J303"/>
    <mergeCell ref="D292:D294"/>
    <mergeCell ref="E292:E294"/>
    <mergeCell ref="G292:G294"/>
    <mergeCell ref="H292:H294"/>
    <mergeCell ref="I292:I294"/>
    <mergeCell ref="J292:J294"/>
    <mergeCell ref="C266:F266"/>
    <mergeCell ref="D269:J269"/>
    <mergeCell ref="D272:D277"/>
    <mergeCell ref="E272:E277"/>
    <mergeCell ref="G272:G277"/>
    <mergeCell ref="H272:H277"/>
    <mergeCell ref="I272:I277"/>
    <mergeCell ref="J272:J277"/>
    <mergeCell ref="C227:C235"/>
    <mergeCell ref="D227:D235"/>
    <mergeCell ref="F227:F235"/>
    <mergeCell ref="G227:G235"/>
    <mergeCell ref="H227:H235"/>
    <mergeCell ref="I227:I235"/>
    <mergeCell ref="C220:C222"/>
    <mergeCell ref="D220:D222"/>
    <mergeCell ref="F220:F222"/>
    <mergeCell ref="G220:G222"/>
    <mergeCell ref="H220:H222"/>
    <mergeCell ref="I220:I222"/>
    <mergeCell ref="C214:C215"/>
    <mergeCell ref="D214:D215"/>
    <mergeCell ref="F214:F215"/>
    <mergeCell ref="G214:G215"/>
    <mergeCell ref="H214:H215"/>
    <mergeCell ref="I214:I215"/>
    <mergeCell ref="C196:C201"/>
    <mergeCell ref="D196:D201"/>
    <mergeCell ref="F196:F201"/>
    <mergeCell ref="G196:G201"/>
    <mergeCell ref="H196:H201"/>
    <mergeCell ref="I196:I201"/>
    <mergeCell ref="C170:C173"/>
    <mergeCell ref="D170:D173"/>
    <mergeCell ref="F170:F173"/>
    <mergeCell ref="G170:G173"/>
    <mergeCell ref="H170:H173"/>
    <mergeCell ref="I170:I173"/>
    <mergeCell ref="C159:C161"/>
    <mergeCell ref="D159:D161"/>
    <mergeCell ref="F159:F161"/>
    <mergeCell ref="G159:G161"/>
    <mergeCell ref="H159:H161"/>
    <mergeCell ref="I159:I161"/>
    <mergeCell ref="C147:C149"/>
    <mergeCell ref="D147:D149"/>
    <mergeCell ref="F147:F149"/>
    <mergeCell ref="G147:G149"/>
    <mergeCell ref="H147:H149"/>
    <mergeCell ref="I147:I149"/>
    <mergeCell ref="C137:C139"/>
    <mergeCell ref="D137:D139"/>
    <mergeCell ref="F137:F139"/>
    <mergeCell ref="G137:G139"/>
    <mergeCell ref="H137:H139"/>
    <mergeCell ref="I137:I139"/>
    <mergeCell ref="C113:I113"/>
    <mergeCell ref="C116:C121"/>
    <mergeCell ref="D116:D121"/>
    <mergeCell ref="F116:F121"/>
    <mergeCell ref="G116:G121"/>
    <mergeCell ref="H116:H121"/>
    <mergeCell ref="I116:I121"/>
    <mergeCell ref="A1:C1"/>
    <mergeCell ref="A2:C2"/>
    <mergeCell ref="A3:C3"/>
    <mergeCell ref="A9:C9"/>
    <mergeCell ref="A10:B10"/>
    <mergeCell ref="A13:G13"/>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paperSize="9" scale="86"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G98"/>
  <sheetViews>
    <sheetView zoomScale="90" zoomScaleNormal="90" zoomScalePageLayoutView="0" workbookViewId="0" topLeftCell="A1">
      <selection activeCell="A1" sqref="A1:G98"/>
    </sheetView>
  </sheetViews>
  <sheetFormatPr defaultColWidth="9.33203125" defaultRowHeight="12.75" outlineLevelRow="2"/>
  <cols>
    <col min="1" max="1" width="12.83203125" style="132" customWidth="1"/>
    <col min="2" max="2" width="17.33203125" style="116" customWidth="1"/>
    <col min="3" max="3" width="108" style="82" customWidth="1"/>
    <col min="4" max="4" width="13.5" style="78" customWidth="1"/>
    <col min="5" max="5" width="11.16015625" style="78" customWidth="1"/>
    <col min="6" max="6" width="20.83203125" style="122" customWidth="1"/>
    <col min="7" max="7" width="23.83203125" style="82" customWidth="1"/>
    <col min="8" max="10" width="9.33203125" style="4" customWidth="1"/>
    <col min="11" max="16384" width="9.33203125" style="4" customWidth="1"/>
  </cols>
  <sheetData>
    <row r="1" spans="1:7" s="22" customFormat="1" ht="33" customHeight="1" thickBot="1" thickTop="1">
      <c r="A1" s="424" t="s">
        <v>804</v>
      </c>
      <c r="B1" s="425"/>
      <c r="C1" s="425"/>
      <c r="D1" s="425"/>
      <c r="E1" s="425"/>
      <c r="F1" s="425"/>
      <c r="G1" s="426"/>
    </row>
    <row r="2" spans="1:7" s="23" customFormat="1" ht="66" customHeight="1">
      <c r="A2" s="129" t="s">
        <v>30</v>
      </c>
      <c r="B2" s="44" t="s">
        <v>31</v>
      </c>
      <c r="C2" s="44" t="s">
        <v>32</v>
      </c>
      <c r="D2" s="100" t="s">
        <v>34</v>
      </c>
      <c r="E2" s="46" t="s">
        <v>36</v>
      </c>
      <c r="F2" s="117" t="s">
        <v>35</v>
      </c>
      <c r="G2" s="48" t="s">
        <v>37</v>
      </c>
    </row>
    <row r="3" spans="1:7" s="22" customFormat="1" ht="16.5" customHeight="1" outlineLevel="2">
      <c r="A3" s="178" t="s">
        <v>12</v>
      </c>
      <c r="B3" s="386" t="s">
        <v>732</v>
      </c>
      <c r="C3" s="166" t="s">
        <v>93</v>
      </c>
      <c r="D3" s="187"/>
      <c r="E3" s="154"/>
      <c r="F3" s="155"/>
      <c r="G3" s="156"/>
    </row>
    <row r="4" spans="1:7" s="22" customFormat="1" ht="13.5" outlineLevel="2">
      <c r="A4" s="128" t="s">
        <v>41</v>
      </c>
      <c r="B4" s="387" t="s">
        <v>94</v>
      </c>
      <c r="C4" s="283" t="s">
        <v>731</v>
      </c>
      <c r="D4" s="133">
        <v>157</v>
      </c>
      <c r="E4" s="102" t="s">
        <v>20</v>
      </c>
      <c r="F4" s="95">
        <v>157.73</v>
      </c>
      <c r="G4" s="96">
        <f>D4*F4</f>
        <v>24763.609999999997</v>
      </c>
    </row>
    <row r="5" spans="1:7" s="22" customFormat="1" ht="13.5" outlineLevel="2">
      <c r="A5" s="128" t="s">
        <v>42</v>
      </c>
      <c r="B5" s="387" t="s">
        <v>745</v>
      </c>
      <c r="C5" s="283" t="s">
        <v>746</v>
      </c>
      <c r="D5" s="133">
        <v>3</v>
      </c>
      <c r="E5" s="102" t="s">
        <v>20</v>
      </c>
      <c r="F5" s="95">
        <v>163.43</v>
      </c>
      <c r="G5" s="96">
        <f>D5*F5</f>
        <v>490.29</v>
      </c>
    </row>
    <row r="6" spans="1:7" s="22" customFormat="1" ht="13.5" outlineLevel="2">
      <c r="A6" s="128" t="s">
        <v>43</v>
      </c>
      <c r="B6" s="157" t="s">
        <v>95</v>
      </c>
      <c r="C6" s="283" t="s">
        <v>734</v>
      </c>
      <c r="D6" s="133">
        <v>12</v>
      </c>
      <c r="E6" s="102" t="s">
        <v>20</v>
      </c>
      <c r="F6" s="95">
        <v>232.74</v>
      </c>
      <c r="G6" s="96">
        <f aca="true" t="shared" si="0" ref="G6:G23">D6*F6</f>
        <v>2792.88</v>
      </c>
    </row>
    <row r="7" spans="1:7" s="22" customFormat="1" ht="13.5" outlineLevel="2">
      <c r="A7" s="128"/>
      <c r="B7" s="157"/>
      <c r="C7" s="283" t="s">
        <v>733</v>
      </c>
      <c r="D7" s="133"/>
      <c r="E7" s="102"/>
      <c r="F7" s="95"/>
      <c r="G7" s="96"/>
    </row>
    <row r="8" spans="1:7" s="22" customFormat="1" ht="13.5" outlineLevel="2">
      <c r="A8" s="128" t="s">
        <v>44</v>
      </c>
      <c r="B8" s="157" t="s">
        <v>96</v>
      </c>
      <c r="C8" s="283" t="s">
        <v>735</v>
      </c>
      <c r="D8" s="133">
        <v>12</v>
      </c>
      <c r="E8" s="102" t="s">
        <v>40</v>
      </c>
      <c r="F8" s="95">
        <v>720.54</v>
      </c>
      <c r="G8" s="96">
        <f t="shared" si="0"/>
        <v>8646.48</v>
      </c>
    </row>
    <row r="9" spans="1:7" s="22" customFormat="1" ht="13.5" outlineLevel="2">
      <c r="A9" s="128" t="s">
        <v>149</v>
      </c>
      <c r="B9" s="157" t="s">
        <v>3</v>
      </c>
      <c r="C9" s="2" t="s">
        <v>145</v>
      </c>
      <c r="D9" s="133">
        <v>247</v>
      </c>
      <c r="E9" s="102" t="s">
        <v>40</v>
      </c>
      <c r="F9" s="95">
        <v>720.55</v>
      </c>
      <c r="G9" s="96">
        <f t="shared" si="0"/>
        <v>177975.84999999998</v>
      </c>
    </row>
    <row r="10" spans="1:7" s="22" customFormat="1" ht="13.5" outlineLevel="2">
      <c r="A10" s="128" t="s">
        <v>45</v>
      </c>
      <c r="B10" s="157" t="s">
        <v>147</v>
      </c>
      <c r="C10" s="366" t="s">
        <v>736</v>
      </c>
      <c r="D10" s="133">
        <v>1</v>
      </c>
      <c r="E10" s="102" t="s">
        <v>20</v>
      </c>
      <c r="F10" s="95">
        <v>169.31</v>
      </c>
      <c r="G10" s="96">
        <f t="shared" si="0"/>
        <v>169.31</v>
      </c>
    </row>
    <row r="11" spans="1:7" s="22" customFormat="1" ht="13.5" outlineLevel="2">
      <c r="A11" s="128" t="s">
        <v>46</v>
      </c>
      <c r="B11" s="157" t="s">
        <v>148</v>
      </c>
      <c r="C11" s="283" t="s">
        <v>737</v>
      </c>
      <c r="D11" s="133">
        <v>1</v>
      </c>
      <c r="E11" s="102" t="s">
        <v>20</v>
      </c>
      <c r="F11" s="95">
        <v>311.53</v>
      </c>
      <c r="G11" s="96">
        <f t="shared" si="0"/>
        <v>311.53</v>
      </c>
    </row>
    <row r="12" spans="1:7" s="22" customFormat="1" ht="13.5" outlineLevel="2">
      <c r="A12" s="128" t="s">
        <v>47</v>
      </c>
      <c r="B12" s="388" t="s">
        <v>4</v>
      </c>
      <c r="C12" s="38" t="s">
        <v>97</v>
      </c>
      <c r="D12" s="133">
        <v>63</v>
      </c>
      <c r="E12" s="102" t="s">
        <v>20</v>
      </c>
      <c r="F12" s="95">
        <v>118.04</v>
      </c>
      <c r="G12" s="96">
        <f t="shared" si="0"/>
        <v>7436.52</v>
      </c>
    </row>
    <row r="13" spans="1:7" s="22" customFormat="1" ht="13.5" outlineLevel="2">
      <c r="A13" s="128" t="s">
        <v>48</v>
      </c>
      <c r="B13" s="388" t="s">
        <v>98</v>
      </c>
      <c r="C13" s="38" t="s">
        <v>99</v>
      </c>
      <c r="D13" s="133">
        <v>259</v>
      </c>
      <c r="E13" s="102" t="s">
        <v>20</v>
      </c>
      <c r="F13" s="118">
        <v>64.14</v>
      </c>
      <c r="G13" s="96">
        <f t="shared" si="0"/>
        <v>16612.26</v>
      </c>
    </row>
    <row r="14" spans="1:7" s="22" customFormat="1" ht="13.5" outlineLevel="2">
      <c r="A14" s="128" t="s">
        <v>150</v>
      </c>
      <c r="B14" s="138" t="s">
        <v>5</v>
      </c>
      <c r="C14" s="2" t="s">
        <v>146</v>
      </c>
      <c r="D14" s="133">
        <v>154</v>
      </c>
      <c r="E14" s="102" t="s">
        <v>20</v>
      </c>
      <c r="F14" s="97">
        <v>1016.3</v>
      </c>
      <c r="G14" s="96">
        <f t="shared" si="0"/>
        <v>156510.19999999998</v>
      </c>
    </row>
    <row r="15" spans="1:7" s="22" customFormat="1" ht="13.5" outlineLevel="2">
      <c r="A15" s="128" t="s">
        <v>49</v>
      </c>
      <c r="B15" s="388" t="s">
        <v>738</v>
      </c>
      <c r="C15" s="38" t="s">
        <v>100</v>
      </c>
      <c r="D15" s="133">
        <v>173</v>
      </c>
      <c r="E15" s="102" t="s">
        <v>20</v>
      </c>
      <c r="F15" s="97">
        <v>74.16</v>
      </c>
      <c r="G15" s="96">
        <f t="shared" si="0"/>
        <v>12829.68</v>
      </c>
    </row>
    <row r="16" spans="1:7" s="22" customFormat="1" ht="13.5" outlineLevel="2">
      <c r="A16" s="128" t="s">
        <v>50</v>
      </c>
      <c r="B16" s="138" t="s">
        <v>101</v>
      </c>
      <c r="C16" s="38" t="s">
        <v>102</v>
      </c>
      <c r="D16" s="133">
        <v>385</v>
      </c>
      <c r="E16" s="102" t="s">
        <v>20</v>
      </c>
      <c r="F16" s="97">
        <v>28.7</v>
      </c>
      <c r="G16" s="96">
        <f t="shared" si="0"/>
        <v>11049.5</v>
      </c>
    </row>
    <row r="17" spans="1:7" s="22" customFormat="1" ht="13.5" outlineLevel="2">
      <c r="A17" s="128" t="s">
        <v>51</v>
      </c>
      <c r="B17" s="157" t="s">
        <v>103</v>
      </c>
      <c r="C17" s="366" t="s">
        <v>741</v>
      </c>
      <c r="D17" s="133">
        <v>12</v>
      </c>
      <c r="E17" s="102" t="s">
        <v>20</v>
      </c>
      <c r="F17" s="97">
        <v>258.78</v>
      </c>
      <c r="G17" s="96">
        <f t="shared" si="0"/>
        <v>3105.3599999999997</v>
      </c>
    </row>
    <row r="18" spans="1:7" s="22" customFormat="1" ht="13.5" outlineLevel="2">
      <c r="A18" s="128" t="s">
        <v>52</v>
      </c>
      <c r="B18" s="387" t="s">
        <v>742</v>
      </c>
      <c r="C18" s="366" t="s">
        <v>740</v>
      </c>
      <c r="D18" s="133">
        <v>12</v>
      </c>
      <c r="E18" s="102" t="s">
        <v>20</v>
      </c>
      <c r="F18" s="97">
        <v>340.61</v>
      </c>
      <c r="G18" s="96">
        <f>D18*F18</f>
        <v>4087.32</v>
      </c>
    </row>
    <row r="19" spans="1:7" s="22" customFormat="1" ht="13.5" outlineLevel="2">
      <c r="A19" s="128" t="s">
        <v>151</v>
      </c>
      <c r="B19" s="388" t="s">
        <v>744</v>
      </c>
      <c r="C19" s="366" t="s">
        <v>743</v>
      </c>
      <c r="D19" s="133">
        <v>7</v>
      </c>
      <c r="E19" s="102" t="s">
        <v>20</v>
      </c>
      <c r="F19" s="97">
        <v>28.75</v>
      </c>
      <c r="G19" s="96">
        <f t="shared" si="0"/>
        <v>201.25</v>
      </c>
    </row>
    <row r="20" spans="1:7" ht="12.75">
      <c r="A20" s="128" t="s">
        <v>53</v>
      </c>
      <c r="B20" s="138" t="s">
        <v>104</v>
      </c>
      <c r="C20" s="38" t="s">
        <v>105</v>
      </c>
      <c r="D20" s="133">
        <v>63</v>
      </c>
      <c r="E20" s="102" t="s">
        <v>20</v>
      </c>
      <c r="F20" s="1">
        <v>317.03</v>
      </c>
      <c r="G20" s="96">
        <f t="shared" si="0"/>
        <v>19972.89</v>
      </c>
    </row>
    <row r="21" spans="1:7" ht="12.75">
      <c r="A21" s="128" t="s">
        <v>54</v>
      </c>
      <c r="B21" s="138" t="s">
        <v>106</v>
      </c>
      <c r="C21" s="38" t="s">
        <v>107</v>
      </c>
      <c r="D21" s="133">
        <v>63</v>
      </c>
      <c r="E21" s="102" t="s">
        <v>20</v>
      </c>
      <c r="F21" s="97">
        <v>839.78</v>
      </c>
      <c r="G21" s="96">
        <f t="shared" si="0"/>
        <v>52906.14</v>
      </c>
    </row>
    <row r="22" spans="1:7" ht="12.75">
      <c r="A22" s="128" t="s">
        <v>55</v>
      </c>
      <c r="B22" s="388" t="s">
        <v>739</v>
      </c>
      <c r="C22" s="38" t="s">
        <v>108</v>
      </c>
      <c r="D22" s="133">
        <v>7</v>
      </c>
      <c r="E22" s="102" t="s">
        <v>20</v>
      </c>
      <c r="F22" s="1">
        <v>284.1</v>
      </c>
      <c r="G22" s="96">
        <f t="shared" si="0"/>
        <v>1988.7000000000003</v>
      </c>
    </row>
    <row r="23" spans="1:7" s="22" customFormat="1" ht="13.5" outlineLevel="2">
      <c r="A23" s="128" t="s">
        <v>56</v>
      </c>
      <c r="B23" s="112" t="s">
        <v>6</v>
      </c>
      <c r="C23" s="38" t="s">
        <v>2</v>
      </c>
      <c r="D23" s="133">
        <v>52</v>
      </c>
      <c r="E23" s="102" t="s">
        <v>20</v>
      </c>
      <c r="F23" s="97">
        <v>36.21</v>
      </c>
      <c r="G23" s="96">
        <f t="shared" si="0"/>
        <v>1882.92</v>
      </c>
    </row>
    <row r="24" spans="1:7" s="22" customFormat="1" ht="13.5" outlineLevel="2">
      <c r="A24" s="128"/>
      <c r="B24" s="107"/>
      <c r="C24" s="79"/>
      <c r="D24" s="89"/>
      <c r="E24" s="102"/>
      <c r="F24" s="97"/>
      <c r="G24" s="96"/>
    </row>
    <row r="25" spans="1:7" s="22" customFormat="1" ht="15" customHeight="1" outlineLevel="2">
      <c r="A25" s="170" t="s">
        <v>316</v>
      </c>
      <c r="B25" s="158"/>
      <c r="C25" s="139" t="s">
        <v>109</v>
      </c>
      <c r="D25" s="140"/>
      <c r="E25" s="135"/>
      <c r="F25" s="136"/>
      <c r="G25" s="137"/>
    </row>
    <row r="26" spans="1:7" s="22" customFormat="1" ht="30.75" customHeight="1" outlineLevel="2">
      <c r="A26" s="171" t="s">
        <v>83</v>
      </c>
      <c r="B26" s="141" t="s">
        <v>110</v>
      </c>
      <c r="C26" s="142" t="s">
        <v>117</v>
      </c>
      <c r="D26" s="143">
        <v>364</v>
      </c>
      <c r="E26" s="144" t="s">
        <v>1</v>
      </c>
      <c r="F26" s="95">
        <v>7.5</v>
      </c>
      <c r="G26" s="96">
        <f aca="true" t="shared" si="1" ref="G26:G31">D26*F26</f>
        <v>2730</v>
      </c>
    </row>
    <row r="27" spans="1:7" s="22" customFormat="1" ht="24.75" customHeight="1" outlineLevel="2">
      <c r="A27" s="171" t="s">
        <v>84</v>
      </c>
      <c r="B27" s="141" t="s">
        <v>111</v>
      </c>
      <c r="C27" s="142" t="s">
        <v>118</v>
      </c>
      <c r="D27" s="89">
        <v>218</v>
      </c>
      <c r="E27" s="144" t="s">
        <v>1</v>
      </c>
      <c r="F27" s="97">
        <v>11.3</v>
      </c>
      <c r="G27" s="96">
        <f t="shared" si="1"/>
        <v>2463.4</v>
      </c>
    </row>
    <row r="28" spans="1:7" s="22" customFormat="1" ht="24" customHeight="1" outlineLevel="2">
      <c r="A28" s="171" t="s">
        <v>152</v>
      </c>
      <c r="B28" s="141" t="s">
        <v>112</v>
      </c>
      <c r="C28" s="142" t="s">
        <v>119</v>
      </c>
      <c r="D28" s="89">
        <v>1124</v>
      </c>
      <c r="E28" s="144" t="s">
        <v>1</v>
      </c>
      <c r="F28" s="97">
        <v>19.16</v>
      </c>
      <c r="G28" s="96">
        <f t="shared" si="1"/>
        <v>21535.84</v>
      </c>
    </row>
    <row r="29" spans="1:7" s="22" customFormat="1" ht="25.5" customHeight="1" outlineLevel="2">
      <c r="A29" s="171" t="s">
        <v>153</v>
      </c>
      <c r="B29" s="141" t="s">
        <v>114</v>
      </c>
      <c r="C29" s="169" t="s">
        <v>144</v>
      </c>
      <c r="D29" s="77">
        <v>210</v>
      </c>
      <c r="E29" s="144" t="s">
        <v>1</v>
      </c>
      <c r="F29" s="97">
        <v>21.29</v>
      </c>
      <c r="G29" s="96">
        <f t="shared" si="1"/>
        <v>4470.9</v>
      </c>
    </row>
    <row r="30" spans="1:7" s="22" customFormat="1" ht="25.5" customHeight="1" outlineLevel="2">
      <c r="A30" s="171" t="s">
        <v>154</v>
      </c>
      <c r="B30" s="141" t="s">
        <v>113</v>
      </c>
      <c r="C30" s="142" t="s">
        <v>120</v>
      </c>
      <c r="D30" s="89">
        <v>580</v>
      </c>
      <c r="E30" s="144" t="s">
        <v>1</v>
      </c>
      <c r="F30" s="97">
        <v>31.46</v>
      </c>
      <c r="G30" s="96">
        <f t="shared" si="1"/>
        <v>18246.8</v>
      </c>
    </row>
    <row r="31" spans="1:7" s="22" customFormat="1" ht="28.5" customHeight="1" outlineLevel="2">
      <c r="A31" s="379" t="s">
        <v>155</v>
      </c>
      <c r="B31" s="141" t="s">
        <v>113</v>
      </c>
      <c r="C31" s="142" t="s">
        <v>691</v>
      </c>
      <c r="D31" s="89">
        <v>126</v>
      </c>
      <c r="E31" s="144" t="s">
        <v>1</v>
      </c>
      <c r="F31" s="97">
        <v>48.6</v>
      </c>
      <c r="G31" s="96">
        <f t="shared" si="1"/>
        <v>6123.6</v>
      </c>
    </row>
    <row r="32" spans="1:7" s="22" customFormat="1" ht="25.5" customHeight="1" outlineLevel="2">
      <c r="A32" s="379" t="s">
        <v>690</v>
      </c>
      <c r="B32" s="141" t="s">
        <v>7</v>
      </c>
      <c r="C32" s="2" t="s">
        <v>115</v>
      </c>
      <c r="D32" s="89"/>
      <c r="E32" s="102"/>
      <c r="F32" s="97"/>
      <c r="G32" s="96"/>
    </row>
    <row r="33" spans="1:7" s="22" customFormat="1" ht="15" outlineLevel="2">
      <c r="A33" s="171"/>
      <c r="B33" s="159"/>
      <c r="C33" s="2" t="s">
        <v>116</v>
      </c>
      <c r="D33" s="91">
        <v>0.35</v>
      </c>
      <c r="E33" s="105"/>
      <c r="F33" s="97"/>
      <c r="G33" s="96">
        <f>(G26+G27+G28+G29+G30+G31)*D33</f>
        <v>19449.689</v>
      </c>
    </row>
    <row r="34" spans="1:7" s="22" customFormat="1" ht="15" outlineLevel="2">
      <c r="A34" s="171"/>
      <c r="B34" s="159"/>
      <c r="C34" s="2"/>
      <c r="D34" s="91"/>
      <c r="E34" s="105"/>
      <c r="F34" s="97"/>
      <c r="G34" s="96"/>
    </row>
    <row r="35" spans="1:7" s="22" customFormat="1" ht="15" customHeight="1" outlineLevel="2">
      <c r="A35" s="172" t="s">
        <v>445</v>
      </c>
      <c r="B35" s="158"/>
      <c r="C35" s="139" t="s">
        <v>121</v>
      </c>
      <c r="D35" s="168"/>
      <c r="E35" s="145"/>
      <c r="F35" s="146"/>
      <c r="G35" s="137"/>
    </row>
    <row r="36" spans="1:7" s="22" customFormat="1" ht="13.5" outlineLevel="2">
      <c r="A36" s="171" t="s">
        <v>64</v>
      </c>
      <c r="B36" s="147" t="s">
        <v>692</v>
      </c>
      <c r="C36" s="366" t="s">
        <v>693</v>
      </c>
      <c r="D36" s="89">
        <v>520</v>
      </c>
      <c r="E36" s="144" t="s">
        <v>1</v>
      </c>
      <c r="F36" s="97">
        <v>14.54</v>
      </c>
      <c r="G36" s="96">
        <f>D36*F36</f>
        <v>7560.799999999999</v>
      </c>
    </row>
    <row r="37" spans="1:7" s="22" customFormat="1" ht="13.5" outlineLevel="2">
      <c r="A37" s="171" t="s">
        <v>65</v>
      </c>
      <c r="B37" s="148" t="s">
        <v>697</v>
      </c>
      <c r="C37" s="380" t="s">
        <v>696</v>
      </c>
      <c r="D37" s="89">
        <v>520</v>
      </c>
      <c r="E37" s="144" t="s">
        <v>1</v>
      </c>
      <c r="F37" s="97">
        <v>3.63</v>
      </c>
      <c r="G37" s="96">
        <f>D37*F37</f>
        <v>1887.6</v>
      </c>
    </row>
    <row r="38" spans="1:7" s="22" customFormat="1" ht="13.5" outlineLevel="2">
      <c r="A38" s="171" t="s">
        <v>66</v>
      </c>
      <c r="B38" s="147" t="s">
        <v>694</v>
      </c>
      <c r="C38" s="366" t="s">
        <v>695</v>
      </c>
      <c r="D38" s="89">
        <v>92</v>
      </c>
      <c r="E38" s="144" t="s">
        <v>1</v>
      </c>
      <c r="F38" s="97">
        <v>18.29</v>
      </c>
      <c r="G38" s="96">
        <f>D38*F38</f>
        <v>1682.6799999999998</v>
      </c>
    </row>
    <row r="39" spans="1:7" s="22" customFormat="1" ht="13.5" outlineLevel="2">
      <c r="A39" s="171" t="s">
        <v>67</v>
      </c>
      <c r="B39" s="148" t="s">
        <v>698</v>
      </c>
      <c r="C39" s="380" t="s">
        <v>699</v>
      </c>
      <c r="D39" s="89">
        <v>92</v>
      </c>
      <c r="E39" s="144" t="s">
        <v>1</v>
      </c>
      <c r="F39" s="97">
        <v>4.45</v>
      </c>
      <c r="G39" s="96">
        <f>D39*F39</f>
        <v>409.40000000000003</v>
      </c>
    </row>
    <row r="40" spans="1:7" s="22" customFormat="1" ht="13.5" outlineLevel="2">
      <c r="A40" s="171" t="s">
        <v>68</v>
      </c>
      <c r="B40" s="147" t="s">
        <v>171</v>
      </c>
      <c r="C40" s="38" t="s">
        <v>129</v>
      </c>
      <c r="D40" s="89">
        <v>284</v>
      </c>
      <c r="E40" s="144" t="s">
        <v>1</v>
      </c>
      <c r="F40" s="97">
        <v>24.05</v>
      </c>
      <c r="G40" s="96">
        <f aca="true" t="shared" si="2" ref="G40:G46">D40*F40</f>
        <v>6830.2</v>
      </c>
    </row>
    <row r="41" spans="1:7" s="22" customFormat="1" ht="13.5" outlineLevel="2">
      <c r="A41" s="171" t="s">
        <v>69</v>
      </c>
      <c r="B41" s="148" t="s">
        <v>123</v>
      </c>
      <c r="C41" s="167" t="s">
        <v>38</v>
      </c>
      <c r="D41" s="89">
        <v>284</v>
      </c>
      <c r="E41" s="144" t="s">
        <v>1</v>
      </c>
      <c r="F41" s="97">
        <v>4.95</v>
      </c>
      <c r="G41" s="96">
        <f t="shared" si="2"/>
        <v>1405.8</v>
      </c>
    </row>
    <row r="42" spans="1:7" s="22" customFormat="1" ht="13.5" outlineLevel="2">
      <c r="A42" s="171" t="s">
        <v>70</v>
      </c>
      <c r="B42" s="147" t="s">
        <v>172</v>
      </c>
      <c r="C42" s="38" t="s">
        <v>130</v>
      </c>
      <c r="D42" s="89">
        <v>122</v>
      </c>
      <c r="E42" s="144" t="s">
        <v>1</v>
      </c>
      <c r="F42" s="97">
        <v>30.1</v>
      </c>
      <c r="G42" s="96">
        <f t="shared" si="2"/>
        <v>3672.2000000000003</v>
      </c>
    </row>
    <row r="43" spans="1:7" s="22" customFormat="1" ht="13.5" outlineLevel="2">
      <c r="A43" s="171" t="s">
        <v>71</v>
      </c>
      <c r="B43" s="148" t="s">
        <v>124</v>
      </c>
      <c r="C43" s="167" t="s">
        <v>125</v>
      </c>
      <c r="D43" s="89">
        <v>122</v>
      </c>
      <c r="E43" s="144" t="s">
        <v>1</v>
      </c>
      <c r="F43" s="97">
        <v>5.81</v>
      </c>
      <c r="G43" s="96">
        <f t="shared" si="2"/>
        <v>708.8199999999999</v>
      </c>
    </row>
    <row r="44" spans="1:7" s="22" customFormat="1" ht="13.5" outlineLevel="2">
      <c r="A44" s="171" t="s">
        <v>72</v>
      </c>
      <c r="B44" s="147" t="s">
        <v>173</v>
      </c>
      <c r="C44" s="38" t="s">
        <v>131</v>
      </c>
      <c r="D44" s="89">
        <v>68</v>
      </c>
      <c r="E44" s="144" t="s">
        <v>1</v>
      </c>
      <c r="F44" s="97">
        <v>34.56</v>
      </c>
      <c r="G44" s="96">
        <f t="shared" si="2"/>
        <v>2350.08</v>
      </c>
    </row>
    <row r="45" spans="1:7" s="22" customFormat="1" ht="13.5" outlineLevel="2">
      <c r="A45" s="171" t="s">
        <v>180</v>
      </c>
      <c r="B45" s="148" t="s">
        <v>126</v>
      </c>
      <c r="C45" s="39" t="s">
        <v>39</v>
      </c>
      <c r="D45" s="89">
        <v>68</v>
      </c>
      <c r="E45" s="144" t="s">
        <v>1</v>
      </c>
      <c r="F45" s="97">
        <v>6.13</v>
      </c>
      <c r="G45" s="96">
        <f t="shared" si="2"/>
        <v>416.84</v>
      </c>
    </row>
    <row r="46" spans="1:7" s="22" customFormat="1" ht="13.5" outlineLevel="2">
      <c r="A46" s="171" t="s">
        <v>181</v>
      </c>
      <c r="B46" s="149" t="s">
        <v>174</v>
      </c>
      <c r="C46" s="38" t="s">
        <v>128</v>
      </c>
      <c r="D46" s="89">
        <v>320</v>
      </c>
      <c r="E46" s="144" t="s">
        <v>1</v>
      </c>
      <c r="F46" s="97">
        <v>44.06</v>
      </c>
      <c r="G46" s="96">
        <f t="shared" si="2"/>
        <v>14099.2</v>
      </c>
    </row>
    <row r="47" spans="1:7" s="22" customFormat="1" ht="13.5" outlineLevel="2">
      <c r="A47" s="171" t="s">
        <v>182</v>
      </c>
      <c r="B47" s="147" t="s">
        <v>122</v>
      </c>
      <c r="C47" s="39" t="s">
        <v>127</v>
      </c>
      <c r="D47" s="91">
        <v>0.3</v>
      </c>
      <c r="E47" s="174"/>
      <c r="F47" s="120"/>
      <c r="G47" s="175">
        <f>(G36+G38+G40+G42+G44+G46)*D47</f>
        <v>10858.548</v>
      </c>
    </row>
    <row r="48" spans="1:7" s="22" customFormat="1" ht="13.5" outlineLevel="2">
      <c r="A48" s="171"/>
      <c r="B48" s="148"/>
      <c r="C48" s="39"/>
      <c r="D48" s="173"/>
      <c r="E48" s="174"/>
      <c r="F48" s="120"/>
      <c r="G48" s="175"/>
    </row>
    <row r="49" spans="1:7" s="22" customFormat="1" ht="13.5" outlineLevel="2">
      <c r="A49" s="379" t="s">
        <v>183</v>
      </c>
      <c r="B49" s="381" t="s">
        <v>707</v>
      </c>
      <c r="C49" s="283" t="s">
        <v>706</v>
      </c>
      <c r="D49" s="173">
        <v>336</v>
      </c>
      <c r="E49" s="174" t="s">
        <v>1</v>
      </c>
      <c r="F49" s="120">
        <v>5.36</v>
      </c>
      <c r="G49" s="175">
        <f>D49*F49</f>
        <v>1800.96</v>
      </c>
    </row>
    <row r="50" spans="1:7" s="22" customFormat="1" ht="13.5" outlineLevel="2">
      <c r="A50" s="171"/>
      <c r="B50" s="150"/>
      <c r="C50" s="283" t="s">
        <v>701</v>
      </c>
      <c r="D50" s="173"/>
      <c r="E50" s="174"/>
      <c r="F50" s="120"/>
      <c r="G50" s="175"/>
    </row>
    <row r="51" spans="1:7" s="22" customFormat="1" ht="13.5" outlineLevel="2">
      <c r="A51" s="379" t="s">
        <v>190</v>
      </c>
      <c r="B51" s="150" t="s">
        <v>175</v>
      </c>
      <c r="C51" s="283" t="s">
        <v>700</v>
      </c>
      <c r="D51" s="173">
        <v>3721</v>
      </c>
      <c r="E51" s="174" t="s">
        <v>1</v>
      </c>
      <c r="F51" s="120">
        <v>8.33</v>
      </c>
      <c r="G51" s="175">
        <f>D51*F51</f>
        <v>30995.93</v>
      </c>
    </row>
    <row r="52" spans="1:7" s="22" customFormat="1" ht="13.5" outlineLevel="2">
      <c r="A52" s="171"/>
      <c r="B52" s="150"/>
      <c r="C52" s="283" t="s">
        <v>701</v>
      </c>
      <c r="D52" s="173"/>
      <c r="E52" s="174"/>
      <c r="F52" s="120"/>
      <c r="G52" s="175"/>
    </row>
    <row r="53" spans="1:7" s="22" customFormat="1" ht="13.5" outlineLevel="2">
      <c r="A53" s="379" t="s">
        <v>184</v>
      </c>
      <c r="B53" s="150" t="s">
        <v>176</v>
      </c>
      <c r="C53" s="283" t="s">
        <v>702</v>
      </c>
      <c r="D53" s="173">
        <v>146</v>
      </c>
      <c r="E53" s="174" t="s">
        <v>1</v>
      </c>
      <c r="F53" s="120">
        <v>11.88</v>
      </c>
      <c r="G53" s="175">
        <f>D53*F53</f>
        <v>1734.48</v>
      </c>
    </row>
    <row r="54" spans="1:7" s="22" customFormat="1" ht="13.5" outlineLevel="2">
      <c r="A54" s="171"/>
      <c r="B54" s="150"/>
      <c r="C54" s="283" t="s">
        <v>703</v>
      </c>
      <c r="D54" s="173"/>
      <c r="E54" s="174"/>
      <c r="F54" s="120"/>
      <c r="G54" s="175"/>
    </row>
    <row r="55" spans="1:7" s="22" customFormat="1" ht="13.5" outlineLevel="2">
      <c r="A55" s="379" t="s">
        <v>185</v>
      </c>
      <c r="B55" s="151" t="s">
        <v>177</v>
      </c>
      <c r="C55" s="283" t="s">
        <v>704</v>
      </c>
      <c r="D55" s="173">
        <v>128</v>
      </c>
      <c r="E55" s="174" t="s">
        <v>1</v>
      </c>
      <c r="F55" s="120">
        <v>16.86</v>
      </c>
      <c r="G55" s="175">
        <f>D55*F55</f>
        <v>2158.08</v>
      </c>
    </row>
    <row r="56" spans="1:7" s="22" customFormat="1" ht="13.5" outlineLevel="2">
      <c r="A56" s="171"/>
      <c r="B56" s="151"/>
      <c r="C56" s="283" t="s">
        <v>703</v>
      </c>
      <c r="D56" s="173"/>
      <c r="E56" s="174"/>
      <c r="F56" s="120"/>
      <c r="G56" s="175"/>
    </row>
    <row r="57" spans="1:7" s="22" customFormat="1" ht="13.5" outlineLevel="2">
      <c r="A57" s="379" t="s">
        <v>708</v>
      </c>
      <c r="B57" s="151" t="s">
        <v>178</v>
      </c>
      <c r="C57" s="283" t="s">
        <v>705</v>
      </c>
      <c r="D57" s="173">
        <v>162</v>
      </c>
      <c r="E57" s="174" t="s">
        <v>1</v>
      </c>
      <c r="F57" s="120">
        <v>25.01</v>
      </c>
      <c r="G57" s="175">
        <f>D57*F57</f>
        <v>4051.6200000000003</v>
      </c>
    </row>
    <row r="58" spans="1:7" s="22" customFormat="1" ht="13.5" outlineLevel="2">
      <c r="A58" s="171"/>
      <c r="B58" s="151"/>
      <c r="C58" s="283" t="s">
        <v>703</v>
      </c>
      <c r="D58" s="173"/>
      <c r="E58" s="174"/>
      <c r="F58" s="120"/>
      <c r="G58" s="175"/>
    </row>
    <row r="59" spans="1:7" s="22" customFormat="1" ht="13.5" outlineLevel="2">
      <c r="A59" s="379" t="s">
        <v>709</v>
      </c>
      <c r="B59" s="148" t="s">
        <v>179</v>
      </c>
      <c r="C59" s="39" t="s">
        <v>127</v>
      </c>
      <c r="D59" s="91">
        <v>0.45</v>
      </c>
      <c r="E59" s="174"/>
      <c r="F59" s="120"/>
      <c r="G59" s="175">
        <f>(G49+G51+G53+G55+G57)*D59</f>
        <v>18333.481500000005</v>
      </c>
    </row>
    <row r="60" spans="1:7" s="22" customFormat="1" ht="15" outlineLevel="2">
      <c r="A60" s="128"/>
      <c r="B60" s="159"/>
      <c r="C60" s="2"/>
      <c r="D60" s="177"/>
      <c r="E60" s="176"/>
      <c r="F60" s="120"/>
      <c r="G60" s="175"/>
    </row>
    <row r="61" spans="1:7" s="22" customFormat="1" ht="17.25" outlineLevel="2">
      <c r="A61" s="170" t="s">
        <v>469</v>
      </c>
      <c r="B61" s="161"/>
      <c r="C61" s="180" t="s">
        <v>186</v>
      </c>
      <c r="D61" s="160"/>
      <c r="E61" s="145"/>
      <c r="F61" s="146"/>
      <c r="G61" s="137"/>
    </row>
    <row r="62" spans="1:7" s="22" customFormat="1" ht="17.25" outlineLevel="2">
      <c r="A62" s="382"/>
      <c r="B62" s="147"/>
      <c r="C62" s="383"/>
      <c r="D62" s="77"/>
      <c r="E62" s="105"/>
      <c r="F62" s="97"/>
      <c r="G62" s="96"/>
    </row>
    <row r="63" spans="1:7" s="22" customFormat="1" ht="14.25" customHeight="1" outlineLevel="2">
      <c r="A63" s="128" t="s">
        <v>85</v>
      </c>
      <c r="B63" s="141" t="s">
        <v>495</v>
      </c>
      <c r="C63" s="162" t="s">
        <v>710</v>
      </c>
      <c r="D63" s="77">
        <v>68</v>
      </c>
      <c r="E63" s="102" t="s">
        <v>20</v>
      </c>
      <c r="F63" s="97">
        <v>25.23</v>
      </c>
      <c r="G63" s="96">
        <f>D63*F63</f>
        <v>1715.64</v>
      </c>
    </row>
    <row r="64" spans="1:7" s="22" customFormat="1" ht="14.25" customHeight="1" outlineLevel="2">
      <c r="A64" s="128" t="s">
        <v>86</v>
      </c>
      <c r="B64" s="141" t="s">
        <v>712</v>
      </c>
      <c r="C64" s="162" t="s">
        <v>711</v>
      </c>
      <c r="D64" s="77">
        <v>126</v>
      </c>
      <c r="E64" s="102" t="s">
        <v>20</v>
      </c>
      <c r="F64" s="97">
        <v>31.51</v>
      </c>
      <c r="G64" s="96">
        <f>D64*F64</f>
        <v>3970.26</v>
      </c>
    </row>
    <row r="65" spans="1:7" s="22" customFormat="1" ht="14.25" customHeight="1" outlineLevel="2">
      <c r="A65" s="128" t="s">
        <v>87</v>
      </c>
      <c r="B65" s="141" t="s">
        <v>132</v>
      </c>
      <c r="C65" s="162" t="s">
        <v>57</v>
      </c>
      <c r="D65" s="77">
        <v>78</v>
      </c>
      <c r="E65" s="102" t="s">
        <v>20</v>
      </c>
      <c r="F65" s="97">
        <v>45.69</v>
      </c>
      <c r="G65" s="96">
        <f aca="true" t="shared" si="3" ref="G65:G84">D65*F65</f>
        <v>3563.8199999999997</v>
      </c>
    </row>
    <row r="66" spans="1:7" s="22" customFormat="1" ht="14.25" customHeight="1" outlineLevel="2">
      <c r="A66" s="128" t="s">
        <v>159</v>
      </c>
      <c r="B66" s="141" t="s">
        <v>133</v>
      </c>
      <c r="C66" s="162" t="s">
        <v>134</v>
      </c>
      <c r="D66" s="77">
        <v>52</v>
      </c>
      <c r="E66" s="102" t="s">
        <v>20</v>
      </c>
      <c r="F66" s="97">
        <v>72.34</v>
      </c>
      <c r="G66" s="96">
        <f t="shared" si="3"/>
        <v>3761.6800000000003</v>
      </c>
    </row>
    <row r="67" spans="1:7" s="22" customFormat="1" ht="13.5" outlineLevel="2">
      <c r="A67" s="128" t="s">
        <v>160</v>
      </c>
      <c r="B67" s="141" t="s">
        <v>135</v>
      </c>
      <c r="C67" s="162" t="s">
        <v>136</v>
      </c>
      <c r="D67" s="77">
        <v>21</v>
      </c>
      <c r="E67" s="102" t="s">
        <v>20</v>
      </c>
      <c r="F67" s="97">
        <v>96.38</v>
      </c>
      <c r="G67" s="96">
        <f t="shared" si="3"/>
        <v>2023.98</v>
      </c>
    </row>
    <row r="68" spans="1:7" s="22" customFormat="1" ht="13.5" outlineLevel="2">
      <c r="A68" s="128" t="s">
        <v>161</v>
      </c>
      <c r="B68" s="141" t="s">
        <v>137</v>
      </c>
      <c r="C68" s="162" t="s">
        <v>58</v>
      </c>
      <c r="D68" s="77">
        <v>62</v>
      </c>
      <c r="E68" s="102" t="s">
        <v>20</v>
      </c>
      <c r="F68" s="97">
        <v>139.41</v>
      </c>
      <c r="G68" s="96">
        <f t="shared" si="3"/>
        <v>8643.42</v>
      </c>
    </row>
    <row r="69" spans="1:7" s="22" customFormat="1" ht="13.5" outlineLevel="2">
      <c r="A69" s="128" t="s">
        <v>162</v>
      </c>
      <c r="B69" s="163" t="s">
        <v>138</v>
      </c>
      <c r="C69" s="162" t="s">
        <v>139</v>
      </c>
      <c r="D69" s="77">
        <v>4</v>
      </c>
      <c r="E69" s="102" t="s">
        <v>20</v>
      </c>
      <c r="F69" s="97">
        <v>337.98</v>
      </c>
      <c r="G69" s="96">
        <f t="shared" si="3"/>
        <v>1351.92</v>
      </c>
    </row>
    <row r="70" spans="1:7" s="22" customFormat="1" ht="13.5" outlineLevel="2">
      <c r="A70" s="128" t="s">
        <v>163</v>
      </c>
      <c r="B70" s="163" t="s">
        <v>197</v>
      </c>
      <c r="C70" s="2" t="s">
        <v>198</v>
      </c>
      <c r="D70" s="77">
        <v>46</v>
      </c>
      <c r="E70" s="102" t="s">
        <v>20</v>
      </c>
      <c r="F70" s="97">
        <v>158.11</v>
      </c>
      <c r="G70" s="96">
        <f>D70*F70</f>
        <v>7273.06</v>
      </c>
    </row>
    <row r="71" spans="1:7" s="22" customFormat="1" ht="13.5" outlineLevel="2">
      <c r="A71" s="128" t="s">
        <v>164</v>
      </c>
      <c r="B71" s="163" t="s">
        <v>196</v>
      </c>
      <c r="C71" s="2" t="s">
        <v>195</v>
      </c>
      <c r="D71" s="77">
        <v>16</v>
      </c>
      <c r="E71" s="102" t="s">
        <v>20</v>
      </c>
      <c r="F71" s="97">
        <v>183.6</v>
      </c>
      <c r="G71" s="96">
        <f t="shared" si="3"/>
        <v>2937.6</v>
      </c>
    </row>
    <row r="72" spans="1:7" s="22" customFormat="1" ht="13.5" outlineLevel="2">
      <c r="A72" s="128" t="s">
        <v>165</v>
      </c>
      <c r="B72" s="163" t="s">
        <v>18</v>
      </c>
      <c r="C72" s="2" t="s">
        <v>156</v>
      </c>
      <c r="D72" s="77">
        <v>48</v>
      </c>
      <c r="E72" s="102" t="s">
        <v>20</v>
      </c>
      <c r="F72" s="97">
        <v>253.7</v>
      </c>
      <c r="G72" s="96">
        <f>D72*F72</f>
        <v>12177.599999999999</v>
      </c>
    </row>
    <row r="73" spans="1:7" s="22" customFormat="1" ht="13.5" outlineLevel="2">
      <c r="A73" s="128" t="s">
        <v>166</v>
      </c>
      <c r="B73" s="163" t="s">
        <v>158</v>
      </c>
      <c r="C73" s="2" t="s">
        <v>157</v>
      </c>
      <c r="D73" s="77">
        <v>4</v>
      </c>
      <c r="E73" s="102" t="s">
        <v>20</v>
      </c>
      <c r="F73" s="97">
        <v>325.88</v>
      </c>
      <c r="G73" s="96">
        <f t="shared" si="3"/>
        <v>1303.52</v>
      </c>
    </row>
    <row r="74" spans="1:7" s="22" customFormat="1" ht="13.5" outlineLevel="2">
      <c r="A74" s="128" t="s">
        <v>167</v>
      </c>
      <c r="B74" s="163" t="s">
        <v>723</v>
      </c>
      <c r="C74" s="28" t="s">
        <v>724</v>
      </c>
      <c r="D74" s="77">
        <v>6</v>
      </c>
      <c r="E74" s="102" t="s">
        <v>20</v>
      </c>
      <c r="F74" s="97">
        <v>237.75</v>
      </c>
      <c r="G74" s="96">
        <f>D74*F74</f>
        <v>1426.5</v>
      </c>
    </row>
    <row r="75" spans="1:7" s="22" customFormat="1" ht="13.5" outlineLevel="2">
      <c r="A75" s="128" t="s">
        <v>168</v>
      </c>
      <c r="B75" s="163" t="s">
        <v>140</v>
      </c>
      <c r="C75" s="28" t="s">
        <v>193</v>
      </c>
      <c r="D75" s="77">
        <v>24</v>
      </c>
      <c r="E75" s="102" t="s">
        <v>20</v>
      </c>
      <c r="F75" s="97">
        <v>289.63</v>
      </c>
      <c r="G75" s="96">
        <f t="shared" si="3"/>
        <v>6951.12</v>
      </c>
    </row>
    <row r="76" spans="1:7" s="22" customFormat="1" ht="13.5" outlineLevel="2">
      <c r="A76" s="128" t="s">
        <v>169</v>
      </c>
      <c r="B76" s="163" t="s">
        <v>191</v>
      </c>
      <c r="C76" s="28" t="s">
        <v>192</v>
      </c>
      <c r="D76" s="77">
        <v>12</v>
      </c>
      <c r="E76" s="102" t="s">
        <v>20</v>
      </c>
      <c r="F76" s="97">
        <v>338.58</v>
      </c>
      <c r="G76" s="96">
        <f t="shared" si="3"/>
        <v>4062.96</v>
      </c>
    </row>
    <row r="77" spans="1:7" s="22" customFormat="1" ht="13.5" outlineLevel="2">
      <c r="A77" s="128" t="s">
        <v>170</v>
      </c>
      <c r="B77" s="163" t="s">
        <v>714</v>
      </c>
      <c r="C77" s="28" t="s">
        <v>713</v>
      </c>
      <c r="D77" s="77">
        <v>18</v>
      </c>
      <c r="E77" s="102" t="s">
        <v>20</v>
      </c>
      <c r="F77" s="97">
        <v>471.11</v>
      </c>
      <c r="G77" s="96">
        <f>D77*F77</f>
        <v>8479.98</v>
      </c>
    </row>
    <row r="78" spans="1:7" s="22" customFormat="1" ht="13.5" outlineLevel="2">
      <c r="A78" s="128" t="s">
        <v>747</v>
      </c>
      <c r="B78" s="163" t="s">
        <v>141</v>
      </c>
      <c r="C78" s="162" t="s">
        <v>194</v>
      </c>
      <c r="D78" s="77">
        <v>2</v>
      </c>
      <c r="E78" s="102" t="s">
        <v>20</v>
      </c>
      <c r="F78" s="97">
        <v>866.49</v>
      </c>
      <c r="G78" s="96">
        <f t="shared" si="3"/>
        <v>1732.98</v>
      </c>
    </row>
    <row r="79" spans="1:7" s="22" customFormat="1" ht="13.5" outlineLevel="2">
      <c r="A79" s="128" t="s">
        <v>748</v>
      </c>
      <c r="B79" s="163" t="s">
        <v>715</v>
      </c>
      <c r="C79" s="162" t="s">
        <v>717</v>
      </c>
      <c r="D79" s="77">
        <v>4</v>
      </c>
      <c r="E79" s="102" t="s">
        <v>20</v>
      </c>
      <c r="F79" s="97">
        <v>177.46</v>
      </c>
      <c r="G79" s="96">
        <f t="shared" si="3"/>
        <v>709.84</v>
      </c>
    </row>
    <row r="80" spans="1:7" s="22" customFormat="1" ht="13.5" outlineLevel="2">
      <c r="A80" s="128" t="s">
        <v>749</v>
      </c>
      <c r="B80" s="163" t="s">
        <v>718</v>
      </c>
      <c r="C80" s="162" t="s">
        <v>716</v>
      </c>
      <c r="D80" s="77">
        <v>2</v>
      </c>
      <c r="E80" s="102" t="s">
        <v>20</v>
      </c>
      <c r="F80" s="97">
        <v>320.9</v>
      </c>
      <c r="G80" s="96">
        <f>D80*F80</f>
        <v>641.8</v>
      </c>
    </row>
    <row r="81" spans="1:7" s="22" customFormat="1" ht="13.5" outlineLevel="2">
      <c r="A81" s="128" t="s">
        <v>750</v>
      </c>
      <c r="B81" s="163" t="s">
        <v>721</v>
      </c>
      <c r="C81" s="162" t="s">
        <v>719</v>
      </c>
      <c r="D81" s="77">
        <v>4</v>
      </c>
      <c r="E81" s="102" t="s">
        <v>20</v>
      </c>
      <c r="F81" s="97">
        <v>216.45</v>
      </c>
      <c r="G81" s="96">
        <f>D81*F81</f>
        <v>865.8</v>
      </c>
    </row>
    <row r="82" spans="1:7" s="22" customFormat="1" ht="13.5" outlineLevel="2">
      <c r="A82" s="128" t="s">
        <v>751</v>
      </c>
      <c r="B82" s="163" t="s">
        <v>722</v>
      </c>
      <c r="C82" s="162" t="s">
        <v>720</v>
      </c>
      <c r="D82" s="77">
        <v>2</v>
      </c>
      <c r="E82" s="102" t="s">
        <v>20</v>
      </c>
      <c r="F82" s="97">
        <v>414.98</v>
      </c>
      <c r="G82" s="96">
        <f>D82*F82</f>
        <v>829.96</v>
      </c>
    </row>
    <row r="83" spans="1:7" s="22" customFormat="1" ht="13.5" outlineLevel="2">
      <c r="A83" s="128" t="s">
        <v>752</v>
      </c>
      <c r="B83" s="163" t="s">
        <v>727</v>
      </c>
      <c r="C83" s="384" t="s">
        <v>728</v>
      </c>
      <c r="D83" s="77">
        <v>4</v>
      </c>
      <c r="E83" s="102" t="s">
        <v>20</v>
      </c>
      <c r="F83" s="97">
        <v>196.19</v>
      </c>
      <c r="G83" s="96">
        <f>D83*F83</f>
        <v>784.76</v>
      </c>
    </row>
    <row r="84" spans="1:7" s="22" customFormat="1" ht="13.5" outlineLevel="2">
      <c r="A84" s="128" t="s">
        <v>753</v>
      </c>
      <c r="B84" s="163" t="s">
        <v>726</v>
      </c>
      <c r="C84" s="384" t="s">
        <v>725</v>
      </c>
      <c r="D84" s="77">
        <v>2</v>
      </c>
      <c r="E84" s="102" t="s">
        <v>20</v>
      </c>
      <c r="F84" s="97">
        <v>379.71</v>
      </c>
      <c r="G84" s="96">
        <f t="shared" si="3"/>
        <v>759.42</v>
      </c>
    </row>
    <row r="85" spans="1:7" s="22" customFormat="1" ht="15" outlineLevel="2">
      <c r="A85" s="128"/>
      <c r="B85" s="159"/>
      <c r="C85" s="20"/>
      <c r="D85" s="77"/>
      <c r="E85" s="105"/>
      <c r="F85" s="97"/>
      <c r="G85" s="96"/>
    </row>
    <row r="86" spans="1:7" s="22" customFormat="1" ht="15" outlineLevel="2">
      <c r="A86" s="172" t="s">
        <v>62</v>
      </c>
      <c r="B86" s="164"/>
      <c r="C86" s="165" t="s">
        <v>142</v>
      </c>
      <c r="D86" s="160"/>
      <c r="E86" s="145"/>
      <c r="F86" s="146"/>
      <c r="G86" s="137"/>
    </row>
    <row r="87" spans="1:7" s="22" customFormat="1" ht="15" outlineLevel="2">
      <c r="A87" s="128"/>
      <c r="B87" s="159"/>
      <c r="C87" s="20"/>
      <c r="D87" s="77"/>
      <c r="E87" s="105"/>
      <c r="F87" s="97"/>
      <c r="G87" s="96"/>
    </row>
    <row r="88" spans="1:7" s="22" customFormat="1" ht="15" outlineLevel="2">
      <c r="A88" s="128" t="s">
        <v>88</v>
      </c>
      <c r="B88" s="159" t="s">
        <v>784</v>
      </c>
      <c r="C88" s="389" t="s">
        <v>782</v>
      </c>
      <c r="D88" s="77">
        <v>16</v>
      </c>
      <c r="E88" s="105" t="s">
        <v>20</v>
      </c>
      <c r="F88" s="97">
        <v>4333.14</v>
      </c>
      <c r="G88" s="96">
        <f>D88*F88</f>
        <v>69330.24</v>
      </c>
    </row>
    <row r="89" spans="1:7" s="22" customFormat="1" ht="15" outlineLevel="2">
      <c r="A89" s="128"/>
      <c r="B89" s="159"/>
      <c r="C89" s="389" t="s">
        <v>783</v>
      </c>
      <c r="D89" s="77"/>
      <c r="E89" s="105"/>
      <c r="F89" s="97"/>
      <c r="G89" s="96"/>
    </row>
    <row r="90" spans="1:7" s="22" customFormat="1" ht="15" outlineLevel="2">
      <c r="A90" s="179" t="s">
        <v>63</v>
      </c>
      <c r="B90" s="152"/>
      <c r="C90" s="139" t="s">
        <v>92</v>
      </c>
      <c r="D90" s="188"/>
      <c r="E90" s="153"/>
      <c r="F90" s="136"/>
      <c r="G90" s="134"/>
    </row>
    <row r="91" spans="1:7" ht="12.75">
      <c r="A91" s="130"/>
      <c r="B91" s="107"/>
      <c r="C91" s="223" t="s">
        <v>286</v>
      </c>
      <c r="D91" s="189"/>
      <c r="E91" s="104"/>
      <c r="F91" s="95"/>
      <c r="G91" s="175"/>
    </row>
    <row r="92" spans="1:7" ht="12.75">
      <c r="A92" s="311" t="s">
        <v>481</v>
      </c>
      <c r="B92" s="107" t="s">
        <v>755</v>
      </c>
      <c r="C92" s="338" t="s">
        <v>729</v>
      </c>
      <c r="D92" s="391">
        <v>2</v>
      </c>
      <c r="E92" s="377" t="s">
        <v>686</v>
      </c>
      <c r="F92" s="95">
        <v>1000</v>
      </c>
      <c r="G92" s="175">
        <f>D92*F92</f>
        <v>2000</v>
      </c>
    </row>
    <row r="93" spans="1:7" ht="12.75">
      <c r="A93" s="311" t="s">
        <v>754</v>
      </c>
      <c r="B93" s="107" t="s">
        <v>755</v>
      </c>
      <c r="C93" s="338" t="s">
        <v>730</v>
      </c>
      <c r="D93" s="391">
        <v>1</v>
      </c>
      <c r="E93" s="377" t="s">
        <v>686</v>
      </c>
      <c r="F93" s="95">
        <v>1000</v>
      </c>
      <c r="G93" s="175">
        <f>D93*F93</f>
        <v>1000</v>
      </c>
    </row>
    <row r="94" spans="1:7" s="22" customFormat="1" ht="13.5" outlineLevel="2">
      <c r="A94" s="128"/>
      <c r="B94" s="163"/>
      <c r="C94" s="162"/>
      <c r="D94" s="77"/>
      <c r="E94" s="181"/>
      <c r="F94" s="97"/>
      <c r="G94" s="185"/>
    </row>
    <row r="95" spans="1:7" ht="15">
      <c r="A95" s="390" t="s">
        <v>497</v>
      </c>
      <c r="B95" s="244" t="s">
        <v>21</v>
      </c>
      <c r="C95" s="239" t="s">
        <v>22</v>
      </c>
      <c r="D95" s="255"/>
      <c r="E95" s="256"/>
      <c r="F95" s="257"/>
      <c r="G95" s="243"/>
    </row>
    <row r="96" spans="1:7" ht="12.75">
      <c r="A96" s="311" t="s">
        <v>499</v>
      </c>
      <c r="B96" s="114" t="s">
        <v>283</v>
      </c>
      <c r="C96" s="68" t="s">
        <v>284</v>
      </c>
      <c r="D96" s="392">
        <v>500</v>
      </c>
      <c r="E96" s="104" t="s">
        <v>23</v>
      </c>
      <c r="F96" s="95">
        <v>11.99</v>
      </c>
      <c r="G96" s="96">
        <f>D96*F96</f>
        <v>5995</v>
      </c>
    </row>
    <row r="97" spans="1:7" s="22" customFormat="1" ht="13.5" outlineLevel="2">
      <c r="A97" s="128"/>
      <c r="B97" s="109"/>
      <c r="C97" s="53"/>
      <c r="D97" s="189"/>
      <c r="E97" s="183"/>
      <c r="F97" s="95"/>
      <c r="G97" s="96"/>
    </row>
    <row r="98" spans="1:7" ht="42" customHeight="1" thickBot="1">
      <c r="A98" s="131"/>
      <c r="B98" s="83"/>
      <c r="C98" s="393" t="s">
        <v>143</v>
      </c>
      <c r="D98" s="101"/>
      <c r="E98" s="84"/>
      <c r="F98" s="121"/>
      <c r="G98" s="85">
        <f>SUM(G4:G97)</f>
        <v>844002.4984999999</v>
      </c>
    </row>
    <row r="99" ht="15" thickTop="1"/>
  </sheetData>
  <sheetProtection/>
  <mergeCells count="1">
    <mergeCell ref="A1:G1"/>
  </mergeCells>
  <printOptions/>
  <pageMargins left="0.7086614173228347" right="0.7086614173228347" top="0.3937007874015748" bottom="0.3937007874015748" header="0.31496062992125984" footer="0.31496062992125984"/>
  <pageSetup fitToHeight="4" fitToWidth="1" orientation="portrait" paperSize="9" scale="47" r:id="rId1"/>
  <headerFooter>
    <oddHeader>&amp;CAYAZAĞA PROJESİ SIHHİ TESİSAT MEKANİK KEŞİF</oddHeader>
  </headerFooter>
</worksheet>
</file>

<file path=xl/worksheets/sheet3.xml><?xml version="1.0" encoding="utf-8"?>
<worksheet xmlns="http://schemas.openxmlformats.org/spreadsheetml/2006/main" xmlns:r="http://schemas.openxmlformats.org/officeDocument/2006/relationships">
  <sheetPr>
    <tabColor rgb="FF7030A0"/>
    <pageSetUpPr fitToPage="1"/>
  </sheetPr>
  <dimension ref="A1:CG154"/>
  <sheetViews>
    <sheetView zoomScale="80" zoomScaleNormal="80" zoomScalePageLayoutView="0" workbookViewId="0" topLeftCell="A1">
      <selection activeCell="A1" sqref="A1:G154"/>
    </sheetView>
  </sheetViews>
  <sheetFormatPr defaultColWidth="9.33203125" defaultRowHeight="12.75" outlineLevelRow="2"/>
  <cols>
    <col min="1" max="1" width="11.33203125" style="29" customWidth="1"/>
    <col min="2" max="2" width="17.16015625" style="116" customWidth="1"/>
    <col min="3" max="3" width="99.83203125" style="5" customWidth="1"/>
    <col min="4" max="4" width="21.66015625" style="19" customWidth="1"/>
    <col min="5" max="5" width="11.16015625" style="19" customWidth="1"/>
    <col min="6" max="6" width="20.83203125" style="4" customWidth="1"/>
    <col min="7" max="7" width="29" style="4" customWidth="1"/>
    <col min="8" max="16384" width="9.33203125" style="4" customWidth="1"/>
  </cols>
  <sheetData>
    <row r="1" spans="1:7" s="22" customFormat="1" ht="33" customHeight="1" thickBot="1" thickTop="1">
      <c r="A1" s="424" t="s">
        <v>805</v>
      </c>
      <c r="B1" s="425"/>
      <c r="C1" s="425"/>
      <c r="D1" s="425"/>
      <c r="E1" s="425"/>
      <c r="F1" s="425"/>
      <c r="G1" s="426"/>
    </row>
    <row r="2" spans="1:7" s="23" customFormat="1" ht="66" customHeight="1">
      <c r="A2" s="43" t="s">
        <v>30</v>
      </c>
      <c r="B2" s="44" t="s">
        <v>31</v>
      </c>
      <c r="C2" s="44" t="s">
        <v>32</v>
      </c>
      <c r="D2" s="45" t="s">
        <v>34</v>
      </c>
      <c r="E2" s="46" t="s">
        <v>36</v>
      </c>
      <c r="F2" s="47" t="s">
        <v>35</v>
      </c>
      <c r="G2" s="48" t="s">
        <v>37</v>
      </c>
    </row>
    <row r="3" spans="1:7" s="22" customFormat="1" ht="16.5" customHeight="1" outlineLevel="2">
      <c r="A3" s="286" t="s">
        <v>366</v>
      </c>
      <c r="B3" s="284" t="s">
        <v>339</v>
      </c>
      <c r="C3" s="259" t="s">
        <v>60</v>
      </c>
      <c r="D3" s="260"/>
      <c r="E3" s="261"/>
      <c r="F3" s="262"/>
      <c r="G3" s="263"/>
    </row>
    <row r="4" spans="1:7" s="22" customFormat="1" ht="16.5" customHeight="1" outlineLevel="2">
      <c r="A4" s="475"/>
      <c r="B4" s="469"/>
      <c r="C4" s="64" t="s">
        <v>340</v>
      </c>
      <c r="D4" s="436"/>
      <c r="E4" s="439"/>
      <c r="F4" s="457"/>
      <c r="G4" s="427"/>
    </row>
    <row r="5" spans="1:7" s="22" customFormat="1" ht="13.5" outlineLevel="2">
      <c r="A5" s="461"/>
      <c r="B5" s="470"/>
      <c r="C5" s="212" t="s">
        <v>341</v>
      </c>
      <c r="D5" s="437"/>
      <c r="E5" s="440"/>
      <c r="F5" s="458"/>
      <c r="G5" s="428"/>
    </row>
    <row r="6" spans="1:7" s="22" customFormat="1" ht="13.5" outlineLevel="2">
      <c r="A6" s="461"/>
      <c r="B6" s="470"/>
      <c r="C6" s="212" t="s">
        <v>342</v>
      </c>
      <c r="D6" s="437"/>
      <c r="E6" s="440"/>
      <c r="F6" s="458"/>
      <c r="G6" s="428"/>
    </row>
    <row r="7" spans="1:7" s="22" customFormat="1" ht="13.5" outlineLevel="2">
      <c r="A7" s="461"/>
      <c r="B7" s="470"/>
      <c r="C7" s="212" t="s">
        <v>343</v>
      </c>
      <c r="D7" s="437"/>
      <c r="E7" s="440"/>
      <c r="F7" s="458"/>
      <c r="G7" s="428"/>
    </row>
    <row r="8" spans="1:7" s="22" customFormat="1" ht="13.5" outlineLevel="2">
      <c r="A8" s="461"/>
      <c r="B8" s="470"/>
      <c r="C8" s="271" t="s">
        <v>529</v>
      </c>
      <c r="D8" s="437"/>
      <c r="E8" s="440"/>
      <c r="F8" s="458"/>
      <c r="G8" s="428"/>
    </row>
    <row r="9" spans="1:7" s="22" customFormat="1" ht="13.5" outlineLevel="2">
      <c r="A9" s="462"/>
      <c r="B9" s="471"/>
      <c r="C9" s="271" t="s">
        <v>528</v>
      </c>
      <c r="D9" s="438"/>
      <c r="E9" s="441"/>
      <c r="F9" s="459"/>
      <c r="G9" s="429"/>
    </row>
    <row r="10" spans="1:7" s="22" customFormat="1" ht="13.5" outlineLevel="2">
      <c r="A10" s="54"/>
      <c r="B10" s="110"/>
      <c r="C10" s="271"/>
      <c r="D10" s="273"/>
      <c r="E10" s="296"/>
      <c r="F10" s="203"/>
      <c r="G10" s="299"/>
    </row>
    <row r="11" spans="1:7" s="22" customFormat="1" ht="13.5" outlineLevel="2">
      <c r="A11" s="269" t="s">
        <v>367</v>
      </c>
      <c r="B11" s="267" t="s">
        <v>365</v>
      </c>
      <c r="C11" s="312" t="s">
        <v>344</v>
      </c>
      <c r="D11" s="55"/>
      <c r="E11" s="181"/>
      <c r="F11" s="341"/>
      <c r="G11" s="300"/>
    </row>
    <row r="12" spans="1:7" s="22" customFormat="1" ht="13.5" outlineLevel="2">
      <c r="A12" s="269"/>
      <c r="B12" s="267"/>
      <c r="C12" s="268"/>
      <c r="D12" s="55"/>
      <c r="E12" s="181"/>
      <c r="F12" s="341"/>
      <c r="G12" s="300"/>
    </row>
    <row r="13" spans="1:7" s="22" customFormat="1" ht="13.5" outlineLevel="2">
      <c r="A13" s="269" t="s">
        <v>369</v>
      </c>
      <c r="B13" s="35" t="s">
        <v>345</v>
      </c>
      <c r="C13" s="52" t="s">
        <v>354</v>
      </c>
      <c r="D13" s="55">
        <v>24</v>
      </c>
      <c r="E13" s="181" t="s">
        <v>1</v>
      </c>
      <c r="F13" s="341">
        <v>14.53</v>
      </c>
      <c r="G13" s="300">
        <f>D13*F13</f>
        <v>348.71999999999997</v>
      </c>
    </row>
    <row r="14" spans="1:7" s="22" customFormat="1" ht="13.5" outlineLevel="2">
      <c r="A14" s="269" t="s">
        <v>370</v>
      </c>
      <c r="B14" s="35" t="s">
        <v>346</v>
      </c>
      <c r="C14" s="52" t="s">
        <v>353</v>
      </c>
      <c r="D14" s="55">
        <v>428</v>
      </c>
      <c r="E14" s="181" t="s">
        <v>1</v>
      </c>
      <c r="F14" s="341">
        <v>19.65</v>
      </c>
      <c r="G14" s="300">
        <f aca="true" t="shared" si="0" ref="G14:G22">D14*F14</f>
        <v>8410.199999999999</v>
      </c>
    </row>
    <row r="15" spans="1:7" s="22" customFormat="1" ht="13.5" outlineLevel="2">
      <c r="A15" s="269" t="s">
        <v>371</v>
      </c>
      <c r="B15" s="35" t="s">
        <v>347</v>
      </c>
      <c r="C15" s="52" t="s">
        <v>355</v>
      </c>
      <c r="D15" s="55">
        <v>4386</v>
      </c>
      <c r="E15" s="181" t="s">
        <v>1</v>
      </c>
      <c r="F15" s="342">
        <v>23.97</v>
      </c>
      <c r="G15" s="300">
        <f t="shared" si="0"/>
        <v>105132.42</v>
      </c>
    </row>
    <row r="16" spans="1:7" s="22" customFormat="1" ht="13.5" outlineLevel="2">
      <c r="A16" s="269" t="s">
        <v>372</v>
      </c>
      <c r="B16" s="35" t="s">
        <v>348</v>
      </c>
      <c r="C16" s="52" t="s">
        <v>356</v>
      </c>
      <c r="D16" s="55">
        <v>208</v>
      </c>
      <c r="E16" s="181" t="s">
        <v>1</v>
      </c>
      <c r="F16" s="342">
        <v>26.71</v>
      </c>
      <c r="G16" s="300">
        <f t="shared" si="0"/>
        <v>5555.68</v>
      </c>
    </row>
    <row r="17" spans="1:7" s="22" customFormat="1" ht="13.5" outlineLevel="2">
      <c r="A17" s="269" t="s">
        <v>373</v>
      </c>
      <c r="B17" s="35" t="s">
        <v>349</v>
      </c>
      <c r="C17" s="52" t="s">
        <v>362</v>
      </c>
      <c r="D17" s="55">
        <v>3416</v>
      </c>
      <c r="E17" s="181" t="s">
        <v>1</v>
      </c>
      <c r="F17" s="342">
        <v>34.22</v>
      </c>
      <c r="G17" s="300">
        <f t="shared" si="0"/>
        <v>116895.51999999999</v>
      </c>
    </row>
    <row r="18" spans="1:7" s="22" customFormat="1" ht="13.5" outlineLevel="2">
      <c r="A18" s="269" t="s">
        <v>374</v>
      </c>
      <c r="B18" s="35" t="s">
        <v>350</v>
      </c>
      <c r="C18" s="52" t="s">
        <v>357</v>
      </c>
      <c r="D18" s="55">
        <v>3082</v>
      </c>
      <c r="E18" s="181" t="s">
        <v>1</v>
      </c>
      <c r="F18" s="342">
        <v>41.3</v>
      </c>
      <c r="G18" s="300">
        <f t="shared" si="0"/>
        <v>127286.59999999999</v>
      </c>
    </row>
    <row r="19" spans="1:7" s="22" customFormat="1" ht="13.5" outlineLevel="2">
      <c r="A19" s="269" t="s">
        <v>375</v>
      </c>
      <c r="B19" s="35" t="s">
        <v>351</v>
      </c>
      <c r="C19" s="52" t="s">
        <v>358</v>
      </c>
      <c r="D19" s="55">
        <v>658</v>
      </c>
      <c r="E19" s="181" t="s">
        <v>1</v>
      </c>
      <c r="F19" s="342">
        <v>53.57</v>
      </c>
      <c r="G19" s="300">
        <f t="shared" si="0"/>
        <v>35249.06</v>
      </c>
    </row>
    <row r="20" spans="1:7" s="22" customFormat="1" ht="13.5" outlineLevel="2">
      <c r="A20" s="269" t="s">
        <v>376</v>
      </c>
      <c r="B20" s="35" t="s">
        <v>352</v>
      </c>
      <c r="C20" s="52" t="s">
        <v>359</v>
      </c>
      <c r="D20" s="55">
        <v>510</v>
      </c>
      <c r="E20" s="181" t="s">
        <v>1</v>
      </c>
      <c r="F20" s="342">
        <v>75.49</v>
      </c>
      <c r="G20" s="300">
        <f t="shared" si="0"/>
        <v>38499.899999999994</v>
      </c>
    </row>
    <row r="21" spans="1:7" s="22" customFormat="1" ht="13.5" outlineLevel="2">
      <c r="A21" s="269" t="s">
        <v>377</v>
      </c>
      <c r="B21" s="35" t="s">
        <v>363</v>
      </c>
      <c r="C21" s="52" t="s">
        <v>360</v>
      </c>
      <c r="D21" s="55">
        <v>92</v>
      </c>
      <c r="E21" s="181" t="s">
        <v>1</v>
      </c>
      <c r="F21" s="342">
        <v>97.55</v>
      </c>
      <c r="G21" s="300">
        <f t="shared" si="0"/>
        <v>8974.6</v>
      </c>
    </row>
    <row r="22" spans="1:7" s="22" customFormat="1" ht="13.5" outlineLevel="2">
      <c r="A22" s="269" t="s">
        <v>378</v>
      </c>
      <c r="B22" s="35" t="s">
        <v>364</v>
      </c>
      <c r="C22" s="52" t="s">
        <v>361</v>
      </c>
      <c r="D22" s="55">
        <v>36</v>
      </c>
      <c r="E22" s="181" t="s">
        <v>1</v>
      </c>
      <c r="F22" s="342">
        <v>115.26</v>
      </c>
      <c r="G22" s="300">
        <f t="shared" si="0"/>
        <v>4149.360000000001</v>
      </c>
    </row>
    <row r="23" spans="1:7" s="22" customFormat="1" ht="13.5" outlineLevel="2">
      <c r="A23" s="56"/>
      <c r="B23" s="109"/>
      <c r="C23" s="53"/>
      <c r="D23" s="55"/>
      <c r="E23" s="181"/>
      <c r="F23" s="342"/>
      <c r="G23" s="300"/>
    </row>
    <row r="24" spans="1:7" s="22" customFormat="1" ht="13.5" outlineLevel="2">
      <c r="A24" s="269" t="s">
        <v>307</v>
      </c>
      <c r="B24" s="267" t="s">
        <v>383</v>
      </c>
      <c r="C24" s="312" t="s">
        <v>379</v>
      </c>
      <c r="D24" s="55"/>
      <c r="E24" s="181"/>
      <c r="F24" s="341"/>
      <c r="G24" s="300"/>
    </row>
    <row r="25" spans="1:7" s="22" customFormat="1" ht="16.5" customHeight="1" outlineLevel="2">
      <c r="A25" s="460"/>
      <c r="B25" s="469"/>
      <c r="C25" s="57" t="s">
        <v>380</v>
      </c>
      <c r="D25" s="436"/>
      <c r="E25" s="439"/>
      <c r="F25" s="457"/>
      <c r="G25" s="427"/>
    </row>
    <row r="26" spans="1:7" s="22" customFormat="1" ht="13.5" outlineLevel="2">
      <c r="A26" s="461"/>
      <c r="B26" s="470"/>
      <c r="C26" s="274" t="s">
        <v>381</v>
      </c>
      <c r="D26" s="437"/>
      <c r="E26" s="440"/>
      <c r="F26" s="458"/>
      <c r="G26" s="428"/>
    </row>
    <row r="27" spans="1:7" s="22" customFormat="1" ht="13.5" outlineLevel="2">
      <c r="A27" s="462"/>
      <c r="B27" s="471"/>
      <c r="C27" s="275" t="s">
        <v>382</v>
      </c>
      <c r="D27" s="438"/>
      <c r="E27" s="441"/>
      <c r="F27" s="459"/>
      <c r="G27" s="429"/>
    </row>
    <row r="28" spans="1:7" s="22" customFormat="1" ht="13.5" outlineLevel="2">
      <c r="A28" s="269" t="s">
        <v>305</v>
      </c>
      <c r="B28" s="35" t="s">
        <v>384</v>
      </c>
      <c r="C28" s="52" t="s">
        <v>354</v>
      </c>
      <c r="D28" s="55"/>
      <c r="E28" s="339">
        <v>0.3</v>
      </c>
      <c r="F28" s="342"/>
      <c r="G28" s="300">
        <f>G13*E28</f>
        <v>104.61599999999999</v>
      </c>
    </row>
    <row r="29" spans="1:7" s="22" customFormat="1" ht="13.5" outlineLevel="2">
      <c r="A29" s="269" t="s">
        <v>306</v>
      </c>
      <c r="B29" s="35" t="s">
        <v>385</v>
      </c>
      <c r="C29" s="52" t="s">
        <v>353</v>
      </c>
      <c r="D29" s="55"/>
      <c r="E29" s="339">
        <v>0.3</v>
      </c>
      <c r="F29" s="342"/>
      <c r="G29" s="300">
        <f>G14*E29</f>
        <v>2523.0599999999995</v>
      </c>
    </row>
    <row r="30" spans="1:7" s="22" customFormat="1" ht="13.5" outlineLevel="2">
      <c r="A30" s="269" t="s">
        <v>389</v>
      </c>
      <c r="B30" s="35" t="s">
        <v>386</v>
      </c>
      <c r="C30" s="52" t="s">
        <v>355</v>
      </c>
      <c r="D30" s="55"/>
      <c r="E30" s="339">
        <v>0.3</v>
      </c>
      <c r="F30" s="342"/>
      <c r="G30" s="300">
        <f>G15*E30</f>
        <v>31539.726</v>
      </c>
    </row>
    <row r="31" spans="1:7" s="22" customFormat="1" ht="13.5" outlineLevel="2">
      <c r="A31" s="269" t="s">
        <v>390</v>
      </c>
      <c r="B31" s="35" t="s">
        <v>387</v>
      </c>
      <c r="C31" s="52" t="s">
        <v>463</v>
      </c>
      <c r="D31" s="55"/>
      <c r="E31" s="339">
        <v>0.3</v>
      </c>
      <c r="F31" s="342"/>
      <c r="G31" s="300">
        <f>G16*E31</f>
        <v>1666.704</v>
      </c>
    </row>
    <row r="32" spans="1:7" s="22" customFormat="1" ht="13.5" outlineLevel="2">
      <c r="A32" s="269" t="s">
        <v>391</v>
      </c>
      <c r="B32" s="35" t="s">
        <v>388</v>
      </c>
      <c r="C32" s="52" t="s">
        <v>362</v>
      </c>
      <c r="D32" s="58"/>
      <c r="E32" s="339">
        <v>0.3</v>
      </c>
      <c r="F32" s="342"/>
      <c r="G32" s="300">
        <f>G17*E32</f>
        <v>35068.655999999995</v>
      </c>
    </row>
    <row r="33" spans="1:7" s="22" customFormat="1" ht="13.5" outlineLevel="2">
      <c r="A33" s="56"/>
      <c r="B33" s="35"/>
      <c r="C33" s="52"/>
      <c r="D33" s="58"/>
      <c r="E33" s="181"/>
      <c r="F33" s="342"/>
      <c r="G33" s="300"/>
    </row>
    <row r="34" spans="1:7" s="22" customFormat="1" ht="13.5" outlineLevel="2">
      <c r="A34" s="269" t="s">
        <v>309</v>
      </c>
      <c r="B34" s="267" t="s">
        <v>399</v>
      </c>
      <c r="C34" s="312" t="s">
        <v>392</v>
      </c>
      <c r="D34" s="55"/>
      <c r="E34" s="181"/>
      <c r="F34" s="341"/>
      <c r="G34" s="300"/>
    </row>
    <row r="35" spans="1:7" s="22" customFormat="1" ht="16.5" customHeight="1" outlineLevel="2">
      <c r="A35" s="460"/>
      <c r="B35" s="469"/>
      <c r="C35" s="57" t="s">
        <v>393</v>
      </c>
      <c r="D35" s="436"/>
      <c r="E35" s="439"/>
      <c r="F35" s="457"/>
      <c r="G35" s="427"/>
    </row>
    <row r="36" spans="1:7" s="22" customFormat="1" ht="13.5" outlineLevel="2">
      <c r="A36" s="461"/>
      <c r="B36" s="470"/>
      <c r="C36" s="274" t="s">
        <v>394</v>
      </c>
      <c r="D36" s="437"/>
      <c r="E36" s="440"/>
      <c r="F36" s="458"/>
      <c r="G36" s="428"/>
    </row>
    <row r="37" spans="1:7" s="22" customFormat="1" ht="13.5" outlineLevel="2">
      <c r="A37" s="462"/>
      <c r="B37" s="471"/>
      <c r="C37" s="275" t="s">
        <v>382</v>
      </c>
      <c r="D37" s="438"/>
      <c r="E37" s="441"/>
      <c r="F37" s="459"/>
      <c r="G37" s="429"/>
    </row>
    <row r="38" spans="1:7" s="22" customFormat="1" ht="13.5" outlineLevel="2">
      <c r="A38" s="269" t="s">
        <v>310</v>
      </c>
      <c r="B38" s="35" t="s">
        <v>400</v>
      </c>
      <c r="C38" s="52" t="s">
        <v>357</v>
      </c>
      <c r="D38" s="55"/>
      <c r="E38" s="339">
        <v>0.25</v>
      </c>
      <c r="F38" s="342"/>
      <c r="G38" s="300">
        <f>G18*E38</f>
        <v>31821.649999999998</v>
      </c>
    </row>
    <row r="39" spans="1:7" s="22" customFormat="1" ht="13.5" outlineLevel="2">
      <c r="A39" s="269" t="s">
        <v>395</v>
      </c>
      <c r="B39" s="35" t="s">
        <v>401</v>
      </c>
      <c r="C39" s="52" t="s">
        <v>358</v>
      </c>
      <c r="D39" s="55"/>
      <c r="E39" s="339">
        <v>0.25</v>
      </c>
      <c r="F39" s="342"/>
      <c r="G39" s="300">
        <f>G19*E39</f>
        <v>8812.265</v>
      </c>
    </row>
    <row r="40" spans="1:7" s="22" customFormat="1" ht="13.5" outlineLevel="2">
      <c r="A40" s="269" t="s">
        <v>396</v>
      </c>
      <c r="B40" s="35" t="s">
        <v>402</v>
      </c>
      <c r="C40" s="52" t="s">
        <v>359</v>
      </c>
      <c r="D40" s="55"/>
      <c r="E40" s="339">
        <v>0.25</v>
      </c>
      <c r="F40" s="342"/>
      <c r="G40" s="300">
        <f>G20*E40</f>
        <v>9624.974999999999</v>
      </c>
    </row>
    <row r="41" spans="1:7" s="22" customFormat="1" ht="13.5" outlineLevel="2">
      <c r="A41" s="269" t="s">
        <v>397</v>
      </c>
      <c r="B41" s="35" t="s">
        <v>403</v>
      </c>
      <c r="C41" s="52" t="s">
        <v>360</v>
      </c>
      <c r="D41" s="55"/>
      <c r="E41" s="339">
        <v>0.25</v>
      </c>
      <c r="F41" s="342"/>
      <c r="G41" s="300">
        <f>G21*E41</f>
        <v>2243.65</v>
      </c>
    </row>
    <row r="42" spans="1:7" s="22" customFormat="1" ht="13.5" outlineLevel="2">
      <c r="A42" s="269" t="s">
        <v>398</v>
      </c>
      <c r="B42" s="35" t="s">
        <v>404</v>
      </c>
      <c r="C42" s="52" t="s">
        <v>361</v>
      </c>
      <c r="D42" s="55"/>
      <c r="E42" s="339">
        <v>0.25</v>
      </c>
      <c r="F42" s="342"/>
      <c r="G42" s="300">
        <f>G22*E42</f>
        <v>1037.3400000000001</v>
      </c>
    </row>
    <row r="43" spans="1:7" s="22" customFormat="1" ht="13.5" outlineLevel="2">
      <c r="A43" s="56"/>
      <c r="B43" s="35"/>
      <c r="C43" s="52"/>
      <c r="D43" s="58"/>
      <c r="E43" s="181"/>
      <c r="F43" s="342"/>
      <c r="G43" s="300"/>
    </row>
    <row r="44" spans="1:7" s="22" customFormat="1" ht="13.5" outlineLevel="2">
      <c r="A44" s="278"/>
      <c r="B44" s="276"/>
      <c r="C44" s="64"/>
      <c r="D44" s="277"/>
      <c r="E44" s="304"/>
      <c r="F44" s="343"/>
      <c r="G44" s="305"/>
    </row>
    <row r="45" spans="1:7" s="22" customFormat="1" ht="16.5" customHeight="1" outlineLevel="2">
      <c r="A45" s="286" t="s">
        <v>316</v>
      </c>
      <c r="B45" s="285" t="s">
        <v>409</v>
      </c>
      <c r="C45" s="225" t="s">
        <v>405</v>
      </c>
      <c r="D45" s="260"/>
      <c r="E45" s="281"/>
      <c r="F45" s="257"/>
      <c r="G45" s="282"/>
    </row>
    <row r="46" spans="1:7" s="22" customFormat="1" ht="16.5" customHeight="1" outlineLevel="2">
      <c r="A46" s="328"/>
      <c r="B46" s="329"/>
      <c r="C46" s="330"/>
      <c r="D46" s="331"/>
      <c r="E46" s="332"/>
      <c r="F46" s="344"/>
      <c r="G46" s="333"/>
    </row>
    <row r="47" spans="1:7" s="22" customFormat="1" ht="13.5" outlineLevel="2">
      <c r="A47" s="463"/>
      <c r="B47" s="466"/>
      <c r="C47" s="318" t="s">
        <v>406</v>
      </c>
      <c r="D47" s="436"/>
      <c r="E47" s="439"/>
      <c r="F47" s="442"/>
      <c r="G47" s="427"/>
    </row>
    <row r="48" spans="1:7" s="22" customFormat="1" ht="13.5" outlineLevel="2">
      <c r="A48" s="464"/>
      <c r="B48" s="467"/>
      <c r="C48" s="212" t="s">
        <v>407</v>
      </c>
      <c r="D48" s="437"/>
      <c r="E48" s="440"/>
      <c r="F48" s="443"/>
      <c r="G48" s="428"/>
    </row>
    <row r="49" spans="1:85" s="22" customFormat="1" ht="18" customHeight="1" outlineLevel="2">
      <c r="A49" s="465"/>
      <c r="B49" s="468"/>
      <c r="C49" s="279" t="s">
        <v>408</v>
      </c>
      <c r="D49" s="438"/>
      <c r="E49" s="441"/>
      <c r="F49" s="444"/>
      <c r="G49" s="429"/>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row>
    <row r="50" spans="1:85" s="22" customFormat="1" ht="18" customHeight="1" outlineLevel="2">
      <c r="A50" s="269" t="s">
        <v>319</v>
      </c>
      <c r="B50" s="98" t="s">
        <v>410</v>
      </c>
      <c r="C50" s="283" t="s">
        <v>413</v>
      </c>
      <c r="D50" s="60">
        <v>2178</v>
      </c>
      <c r="E50" s="181" t="s">
        <v>1</v>
      </c>
      <c r="F50" s="342">
        <v>2.81</v>
      </c>
      <c r="G50" s="300">
        <f>D50*F50</f>
        <v>6120.18</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row>
    <row r="51" spans="1:85" s="22" customFormat="1" ht="18" customHeight="1" outlineLevel="2">
      <c r="A51" s="269" t="s">
        <v>424</v>
      </c>
      <c r="B51" s="98" t="s">
        <v>411</v>
      </c>
      <c r="C51" s="283" t="s">
        <v>414</v>
      </c>
      <c r="D51" s="60">
        <v>1684</v>
      </c>
      <c r="E51" s="181" t="s">
        <v>1</v>
      </c>
      <c r="F51" s="342">
        <v>4.19</v>
      </c>
      <c r="G51" s="300">
        <f aca="true" t="shared" si="1" ref="G51:G56">D51*F51</f>
        <v>7055.960000000001</v>
      </c>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row>
    <row r="52" spans="1:85" s="22" customFormat="1" ht="18" customHeight="1" outlineLevel="2">
      <c r="A52" s="269" t="s">
        <v>425</v>
      </c>
      <c r="B52" s="98" t="s">
        <v>412</v>
      </c>
      <c r="C52" s="283" t="s">
        <v>415</v>
      </c>
      <c r="D52" s="60">
        <v>740</v>
      </c>
      <c r="E52" s="181" t="s">
        <v>1</v>
      </c>
      <c r="F52" s="342">
        <v>5.34</v>
      </c>
      <c r="G52" s="300">
        <f t="shared" si="1"/>
        <v>3951.6</v>
      </c>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row>
    <row r="53" spans="1:85" s="22" customFormat="1" ht="18" customHeight="1" outlineLevel="2">
      <c r="A53" s="269" t="s">
        <v>426</v>
      </c>
      <c r="B53" s="98" t="s">
        <v>416</v>
      </c>
      <c r="C53" s="283" t="s">
        <v>417</v>
      </c>
      <c r="D53" s="60">
        <v>266</v>
      </c>
      <c r="E53" s="181" t="s">
        <v>1</v>
      </c>
      <c r="F53" s="342">
        <v>8.26</v>
      </c>
      <c r="G53" s="300">
        <f t="shared" si="1"/>
        <v>2197.16</v>
      </c>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row>
    <row r="54" spans="1:85" s="22" customFormat="1" ht="18" customHeight="1" outlineLevel="2">
      <c r="A54" s="269" t="s">
        <v>427</v>
      </c>
      <c r="B54" s="98" t="s">
        <v>420</v>
      </c>
      <c r="C54" s="283" t="s">
        <v>418</v>
      </c>
      <c r="D54" s="60">
        <v>842</v>
      </c>
      <c r="E54" s="181" t="s">
        <v>1</v>
      </c>
      <c r="F54" s="342">
        <v>11.21</v>
      </c>
      <c r="G54" s="300">
        <f t="shared" si="1"/>
        <v>9438.820000000002</v>
      </c>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row>
    <row r="55" spans="1:85" s="22" customFormat="1" ht="18" customHeight="1" outlineLevel="2">
      <c r="A55" s="269" t="s">
        <v>428</v>
      </c>
      <c r="B55" s="98" t="s">
        <v>422</v>
      </c>
      <c r="C55" s="283" t="s">
        <v>419</v>
      </c>
      <c r="D55" s="60">
        <v>62</v>
      </c>
      <c r="E55" s="181" t="s">
        <v>1</v>
      </c>
      <c r="F55" s="342">
        <v>14.64</v>
      </c>
      <c r="G55" s="300">
        <f t="shared" si="1"/>
        <v>907.6800000000001</v>
      </c>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row>
    <row r="56" spans="1:85" s="22" customFormat="1" ht="18" customHeight="1" outlineLevel="2">
      <c r="A56" s="269" t="s">
        <v>429</v>
      </c>
      <c r="B56" s="98" t="s">
        <v>423</v>
      </c>
      <c r="C56" s="283" t="s">
        <v>421</v>
      </c>
      <c r="D56" s="60">
        <v>34</v>
      </c>
      <c r="E56" s="181" t="s">
        <v>1</v>
      </c>
      <c r="F56" s="342">
        <v>19.66</v>
      </c>
      <c r="G56" s="300">
        <f t="shared" si="1"/>
        <v>668.44</v>
      </c>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row>
    <row r="57" spans="1:85" s="22" customFormat="1" ht="18" customHeight="1" outlineLevel="2">
      <c r="A57" s="59"/>
      <c r="B57" s="98"/>
      <c r="C57" s="195"/>
      <c r="D57" s="60"/>
      <c r="E57" s="340"/>
      <c r="F57" s="346"/>
      <c r="G57" s="300"/>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row>
    <row r="58" spans="1:85" s="22" customFormat="1" ht="18" customHeight="1" outlineLevel="2">
      <c r="A58" s="430" t="s">
        <v>320</v>
      </c>
      <c r="B58" s="445" t="s">
        <v>434</v>
      </c>
      <c r="C58" s="313" t="s">
        <v>430</v>
      </c>
      <c r="D58" s="448"/>
      <c r="E58" s="451"/>
      <c r="F58" s="454"/>
      <c r="G58" s="4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row>
    <row r="59" spans="1:85" s="22" customFormat="1" ht="18" customHeight="1" outlineLevel="2">
      <c r="A59" s="431"/>
      <c r="B59" s="446"/>
      <c r="C59" s="287" t="s">
        <v>431</v>
      </c>
      <c r="D59" s="449"/>
      <c r="E59" s="452"/>
      <c r="F59" s="455"/>
      <c r="G59" s="428"/>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row>
    <row r="60" spans="1:7" s="22" customFormat="1" ht="13.5" outlineLevel="2">
      <c r="A60" s="431"/>
      <c r="B60" s="446"/>
      <c r="C60" s="316" t="s">
        <v>432</v>
      </c>
      <c r="D60" s="449"/>
      <c r="E60" s="452"/>
      <c r="F60" s="455"/>
      <c r="G60" s="428"/>
    </row>
    <row r="61" spans="1:7" s="22" customFormat="1" ht="13.5" outlineLevel="2">
      <c r="A61" s="432"/>
      <c r="B61" s="447"/>
      <c r="C61" s="317" t="s">
        <v>433</v>
      </c>
      <c r="D61" s="450"/>
      <c r="E61" s="453"/>
      <c r="F61" s="456"/>
      <c r="G61" s="429"/>
    </row>
    <row r="62" spans="1:85" s="22" customFormat="1" ht="18" customHeight="1" outlineLevel="2">
      <c r="A62" s="269" t="s">
        <v>319</v>
      </c>
      <c r="B62" s="98" t="s">
        <v>521</v>
      </c>
      <c r="C62" s="283" t="s">
        <v>413</v>
      </c>
      <c r="D62" s="60"/>
      <c r="E62" s="339">
        <v>0.25</v>
      </c>
      <c r="F62" s="342">
        <v>2.81</v>
      </c>
      <c r="G62" s="300">
        <f>G50*E62</f>
        <v>1530.045</v>
      </c>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row>
    <row r="63" spans="1:85" s="22" customFormat="1" ht="18" customHeight="1" outlineLevel="2">
      <c r="A63" s="269" t="s">
        <v>424</v>
      </c>
      <c r="B63" s="98" t="s">
        <v>522</v>
      </c>
      <c r="C63" s="283" t="s">
        <v>414</v>
      </c>
      <c r="D63" s="60"/>
      <c r="E63" s="339">
        <v>0.25</v>
      </c>
      <c r="F63" s="342">
        <v>4.19</v>
      </c>
      <c r="G63" s="300">
        <f aca="true" t="shared" si="2" ref="G63:G68">G51*E63</f>
        <v>1763.9900000000002</v>
      </c>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row>
    <row r="64" spans="1:85" s="22" customFormat="1" ht="18" customHeight="1" outlineLevel="2">
      <c r="A64" s="269" t="s">
        <v>425</v>
      </c>
      <c r="B64" s="98" t="s">
        <v>523</v>
      </c>
      <c r="C64" s="283" t="s">
        <v>415</v>
      </c>
      <c r="D64" s="60"/>
      <c r="E64" s="339">
        <v>0.25</v>
      </c>
      <c r="F64" s="342">
        <v>5.34</v>
      </c>
      <c r="G64" s="300">
        <f t="shared" si="2"/>
        <v>987.9</v>
      </c>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row>
    <row r="65" spans="1:85" s="22" customFormat="1" ht="18" customHeight="1" outlineLevel="2">
      <c r="A65" s="269" t="s">
        <v>426</v>
      </c>
      <c r="B65" s="98" t="s">
        <v>524</v>
      </c>
      <c r="C65" s="283" t="s">
        <v>417</v>
      </c>
      <c r="D65" s="60"/>
      <c r="E65" s="339">
        <v>0.25</v>
      </c>
      <c r="F65" s="342">
        <v>8.26</v>
      </c>
      <c r="G65" s="300">
        <f t="shared" si="2"/>
        <v>549.29</v>
      </c>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row>
    <row r="66" spans="1:85" s="22" customFormat="1" ht="18" customHeight="1" outlineLevel="2">
      <c r="A66" s="269" t="s">
        <v>427</v>
      </c>
      <c r="B66" s="98" t="s">
        <v>525</v>
      </c>
      <c r="C66" s="283" t="s">
        <v>418</v>
      </c>
      <c r="D66" s="60"/>
      <c r="E66" s="339">
        <v>0.25</v>
      </c>
      <c r="F66" s="342">
        <v>11.21</v>
      </c>
      <c r="G66" s="300">
        <f t="shared" si="2"/>
        <v>2359.7050000000004</v>
      </c>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row>
    <row r="67" spans="1:85" s="22" customFormat="1" ht="18" customHeight="1" outlineLevel="2">
      <c r="A67" s="269" t="s">
        <v>428</v>
      </c>
      <c r="B67" s="98" t="s">
        <v>526</v>
      </c>
      <c r="C67" s="283" t="s">
        <v>419</v>
      </c>
      <c r="D67" s="60"/>
      <c r="E67" s="339">
        <v>0.25</v>
      </c>
      <c r="F67" s="342">
        <v>14.64</v>
      </c>
      <c r="G67" s="300">
        <f t="shared" si="2"/>
        <v>226.92000000000002</v>
      </c>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row>
    <row r="68" spans="1:85" s="22" customFormat="1" ht="18" customHeight="1" outlineLevel="2">
      <c r="A68" s="269" t="s">
        <v>429</v>
      </c>
      <c r="B68" s="98" t="s">
        <v>527</v>
      </c>
      <c r="C68" s="283" t="s">
        <v>421</v>
      </c>
      <c r="D68" s="60"/>
      <c r="E68" s="339">
        <v>0.25</v>
      </c>
      <c r="F68" s="342">
        <v>19.66</v>
      </c>
      <c r="G68" s="300">
        <f t="shared" si="2"/>
        <v>167.11</v>
      </c>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row>
    <row r="69" spans="1:7" s="22" customFormat="1" ht="13.5" outlineLevel="2">
      <c r="A69" s="269"/>
      <c r="B69" s="61"/>
      <c r="C69" s="62"/>
      <c r="D69" s="63"/>
      <c r="E69" s="181"/>
      <c r="F69" s="341"/>
      <c r="G69" s="300"/>
    </row>
    <row r="70" spans="1:7" s="22" customFormat="1" ht="16.5" customHeight="1" outlineLevel="2">
      <c r="A70" s="286" t="s">
        <v>445</v>
      </c>
      <c r="B70" s="285" t="s">
        <v>440</v>
      </c>
      <c r="C70" s="225" t="s">
        <v>435</v>
      </c>
      <c r="D70" s="260"/>
      <c r="E70" s="281"/>
      <c r="F70" s="257"/>
      <c r="G70" s="282"/>
    </row>
    <row r="71" spans="1:7" s="22" customFormat="1" ht="16.5" customHeight="1" outlineLevel="2">
      <c r="A71" s="319"/>
      <c r="B71" s="320"/>
      <c r="C71" s="294"/>
      <c r="D71" s="321"/>
      <c r="E71" s="297"/>
      <c r="F71" s="95"/>
      <c r="G71" s="301"/>
    </row>
    <row r="72" spans="1:7" s="22" customFormat="1" ht="13.5" outlineLevel="2">
      <c r="A72" s="269" t="s">
        <v>334</v>
      </c>
      <c r="B72" s="61" t="s">
        <v>441</v>
      </c>
      <c r="C72" s="314" t="s">
        <v>436</v>
      </c>
      <c r="D72" s="63"/>
      <c r="E72" s="181"/>
      <c r="F72" s="341"/>
      <c r="G72" s="300"/>
    </row>
    <row r="73" spans="1:7" s="22" customFormat="1" ht="13.5" outlineLevel="2">
      <c r="A73" s="269" t="s">
        <v>447</v>
      </c>
      <c r="B73" s="290" t="s">
        <v>442</v>
      </c>
      <c r="C73" s="52" t="s">
        <v>437</v>
      </c>
      <c r="D73" s="63">
        <v>8462</v>
      </c>
      <c r="E73" s="181" t="s">
        <v>1</v>
      </c>
      <c r="F73" s="342">
        <v>2.55</v>
      </c>
      <c r="G73" s="300">
        <f>D73*F73</f>
        <v>21578.1</v>
      </c>
    </row>
    <row r="74" spans="1:7" s="22" customFormat="1" ht="13.5" outlineLevel="2">
      <c r="A74" s="269" t="s">
        <v>446</v>
      </c>
      <c r="B74" s="290" t="s">
        <v>443</v>
      </c>
      <c r="C74" s="52" t="s">
        <v>438</v>
      </c>
      <c r="D74" s="63">
        <v>4250</v>
      </c>
      <c r="E74" s="181" t="s">
        <v>1</v>
      </c>
      <c r="F74" s="342">
        <v>5.09</v>
      </c>
      <c r="G74" s="300">
        <f>D74*F74</f>
        <v>21632.5</v>
      </c>
    </row>
    <row r="75" spans="1:7" s="22" customFormat="1" ht="13.5" outlineLevel="2">
      <c r="A75" s="269" t="s">
        <v>448</v>
      </c>
      <c r="B75" s="290" t="s">
        <v>444</v>
      </c>
      <c r="C75" s="52" t="s">
        <v>439</v>
      </c>
      <c r="D75" s="63">
        <v>128</v>
      </c>
      <c r="E75" s="181" t="s">
        <v>1</v>
      </c>
      <c r="F75" s="342">
        <v>7.61</v>
      </c>
      <c r="G75" s="300">
        <f>D75*F75</f>
        <v>974.08</v>
      </c>
    </row>
    <row r="76" spans="1:7" s="22" customFormat="1" ht="13.5" outlineLevel="2">
      <c r="A76" s="269"/>
      <c r="B76" s="61"/>
      <c r="C76" s="52"/>
      <c r="D76" s="63"/>
      <c r="E76" s="181"/>
      <c r="F76" s="341"/>
      <c r="G76" s="300"/>
    </row>
    <row r="77" spans="1:7" s="22" customFormat="1" ht="13.5" outlineLevel="2">
      <c r="A77" s="269" t="s">
        <v>452</v>
      </c>
      <c r="B77" s="291" t="s">
        <v>451</v>
      </c>
      <c r="C77" s="314" t="s">
        <v>449</v>
      </c>
      <c r="D77" s="63"/>
      <c r="E77" s="181"/>
      <c r="F77" s="341"/>
      <c r="G77" s="300"/>
    </row>
    <row r="78" spans="1:7" s="22" customFormat="1" ht="13.5" outlineLevel="2">
      <c r="A78" s="269"/>
      <c r="B78" s="61" t="s">
        <v>451</v>
      </c>
      <c r="C78" s="52" t="s">
        <v>450</v>
      </c>
      <c r="D78" s="63"/>
      <c r="E78" s="181"/>
      <c r="F78" s="341"/>
      <c r="G78" s="300"/>
    </row>
    <row r="79" spans="1:7" s="22" customFormat="1" ht="13.5" outlineLevel="2">
      <c r="A79" s="269" t="s">
        <v>453</v>
      </c>
      <c r="B79" s="290" t="s">
        <v>442</v>
      </c>
      <c r="C79" s="52" t="s">
        <v>437</v>
      </c>
      <c r="D79" s="63">
        <v>8462</v>
      </c>
      <c r="E79" s="181" t="s">
        <v>1</v>
      </c>
      <c r="F79" s="342">
        <v>2.68</v>
      </c>
      <c r="G79" s="300">
        <f>D79*F79</f>
        <v>22678.16</v>
      </c>
    </row>
    <row r="80" spans="1:7" s="22" customFormat="1" ht="13.5" outlineLevel="2">
      <c r="A80" s="269" t="s">
        <v>454</v>
      </c>
      <c r="B80" s="290" t="s">
        <v>443</v>
      </c>
      <c r="C80" s="52" t="s">
        <v>438</v>
      </c>
      <c r="D80" s="63">
        <v>4250</v>
      </c>
      <c r="E80" s="181" t="s">
        <v>1</v>
      </c>
      <c r="F80" s="342">
        <v>5.31</v>
      </c>
      <c r="G80" s="300">
        <f>D80*F80</f>
        <v>22567.5</v>
      </c>
    </row>
    <row r="81" spans="1:7" s="22" customFormat="1" ht="13.5" outlineLevel="2">
      <c r="A81" s="269" t="s">
        <v>455</v>
      </c>
      <c r="B81" s="290" t="s">
        <v>444</v>
      </c>
      <c r="C81" s="52" t="s">
        <v>439</v>
      </c>
      <c r="D81" s="63">
        <v>128</v>
      </c>
      <c r="E81" s="181" t="s">
        <v>1</v>
      </c>
      <c r="F81" s="342">
        <v>7.83</v>
      </c>
      <c r="G81" s="300">
        <f>D81*F81</f>
        <v>1002.24</v>
      </c>
    </row>
    <row r="82" spans="1:7" s="22" customFormat="1" ht="13.5" outlineLevel="2">
      <c r="A82" s="54"/>
      <c r="B82" s="61"/>
      <c r="C82" s="52"/>
      <c r="D82" s="63"/>
      <c r="E82" s="181"/>
      <c r="F82" s="341"/>
      <c r="G82" s="300"/>
    </row>
    <row r="83" spans="1:7" s="22" customFormat="1" ht="16.5" customHeight="1" outlineLevel="2">
      <c r="A83" s="286" t="s">
        <v>469</v>
      </c>
      <c r="B83" s="285" t="s">
        <v>468</v>
      </c>
      <c r="C83" s="225" t="s">
        <v>456</v>
      </c>
      <c r="D83" s="260"/>
      <c r="E83" s="281"/>
      <c r="F83" s="257"/>
      <c r="G83" s="282"/>
    </row>
    <row r="84" spans="1:7" s="22" customFormat="1" ht="13.5" outlineLevel="2">
      <c r="A84" s="460"/>
      <c r="B84" s="433"/>
      <c r="C84" s="64" t="s">
        <v>457</v>
      </c>
      <c r="D84" s="436"/>
      <c r="E84" s="439"/>
      <c r="F84" s="457"/>
      <c r="G84" s="427"/>
    </row>
    <row r="85" spans="1:7" s="22" customFormat="1" ht="13.5" outlineLevel="2">
      <c r="A85" s="461"/>
      <c r="B85" s="434"/>
      <c r="C85" s="212" t="s">
        <v>458</v>
      </c>
      <c r="D85" s="437"/>
      <c r="E85" s="440"/>
      <c r="F85" s="458"/>
      <c r="G85" s="428"/>
    </row>
    <row r="86" spans="1:7" s="22" customFormat="1" ht="14.25" customHeight="1" outlineLevel="2">
      <c r="A86" s="461"/>
      <c r="B86" s="434"/>
      <c r="C86" s="212" t="s">
        <v>459</v>
      </c>
      <c r="D86" s="437"/>
      <c r="E86" s="440"/>
      <c r="F86" s="458"/>
      <c r="G86" s="428"/>
    </row>
    <row r="87" spans="1:7" s="22" customFormat="1" ht="13.5" outlineLevel="2">
      <c r="A87" s="461"/>
      <c r="B87" s="434"/>
      <c r="C87" s="212" t="s">
        <v>460</v>
      </c>
      <c r="D87" s="437"/>
      <c r="E87" s="440"/>
      <c r="F87" s="458"/>
      <c r="G87" s="428"/>
    </row>
    <row r="88" spans="1:7" s="22" customFormat="1" ht="14.25" customHeight="1" outlineLevel="2">
      <c r="A88" s="461"/>
      <c r="B88" s="434"/>
      <c r="C88" s="212" t="s">
        <v>461</v>
      </c>
      <c r="D88" s="437"/>
      <c r="E88" s="440"/>
      <c r="F88" s="458"/>
      <c r="G88" s="428"/>
    </row>
    <row r="89" spans="1:7" s="22" customFormat="1" ht="13.5" outlineLevel="2">
      <c r="A89" s="462"/>
      <c r="B89" s="435"/>
      <c r="C89" s="271" t="s">
        <v>462</v>
      </c>
      <c r="D89" s="438"/>
      <c r="E89" s="441"/>
      <c r="F89" s="459"/>
      <c r="G89" s="429"/>
    </row>
    <row r="90" spans="1:7" s="22" customFormat="1" ht="13.5" outlineLevel="2">
      <c r="A90" s="54"/>
      <c r="B90" s="288"/>
      <c r="C90" s="271"/>
      <c r="D90" s="273"/>
      <c r="E90" s="296"/>
      <c r="F90" s="203"/>
      <c r="G90" s="299"/>
    </row>
    <row r="91" spans="1:7" s="22" customFormat="1" ht="13.5" outlineLevel="2">
      <c r="A91" s="269" t="s">
        <v>336</v>
      </c>
      <c r="B91" s="288" t="s">
        <v>470</v>
      </c>
      <c r="C91" s="52" t="s">
        <v>464</v>
      </c>
      <c r="D91" s="55">
        <v>58</v>
      </c>
      <c r="E91" s="181" t="s">
        <v>20</v>
      </c>
      <c r="F91" s="342">
        <v>173.99</v>
      </c>
      <c r="G91" s="300">
        <f>D91*F91</f>
        <v>10091.42</v>
      </c>
    </row>
    <row r="92" spans="1:7" s="22" customFormat="1" ht="13.5" outlineLevel="2">
      <c r="A92" s="269" t="s">
        <v>337</v>
      </c>
      <c r="B92" s="288" t="s">
        <v>471</v>
      </c>
      <c r="C92" s="52" t="s">
        <v>465</v>
      </c>
      <c r="D92" s="55">
        <v>124</v>
      </c>
      <c r="E92" s="181" t="s">
        <v>20</v>
      </c>
      <c r="F92" s="342">
        <v>192.6</v>
      </c>
      <c r="G92" s="300">
        <f>D92*F92</f>
        <v>23882.399999999998</v>
      </c>
    </row>
    <row r="93" spans="1:7" s="22" customFormat="1" ht="13.5" outlineLevel="2">
      <c r="A93" s="269" t="s">
        <v>338</v>
      </c>
      <c r="B93" s="288" t="s">
        <v>472</v>
      </c>
      <c r="C93" s="52" t="s">
        <v>466</v>
      </c>
      <c r="D93" s="55">
        <v>24</v>
      </c>
      <c r="E93" s="181" t="s">
        <v>20</v>
      </c>
      <c r="F93" s="342">
        <v>254.83</v>
      </c>
      <c r="G93" s="300">
        <f>D93*F93</f>
        <v>6115.92</v>
      </c>
    </row>
    <row r="94" spans="1:7" s="22" customFormat="1" ht="13.5" outlineLevel="2">
      <c r="A94" s="269" t="s">
        <v>473</v>
      </c>
      <c r="B94" s="288" t="s">
        <v>17</v>
      </c>
      <c r="C94" s="52" t="s">
        <v>467</v>
      </c>
      <c r="D94" s="55">
        <v>6</v>
      </c>
      <c r="E94" s="181" t="s">
        <v>20</v>
      </c>
      <c r="F94" s="342">
        <v>331.61</v>
      </c>
      <c r="G94" s="300">
        <f>D94*F94</f>
        <v>1989.66</v>
      </c>
    </row>
    <row r="95" spans="1:7" s="22" customFormat="1" ht="13.5" outlineLevel="2">
      <c r="A95" s="269"/>
      <c r="B95" s="288"/>
      <c r="C95" s="52"/>
      <c r="D95" s="55"/>
      <c r="E95" s="181"/>
      <c r="F95" s="342"/>
      <c r="G95" s="300"/>
    </row>
    <row r="96" spans="1:7" s="22" customFormat="1" ht="16.5" customHeight="1" outlineLevel="2">
      <c r="A96" s="286" t="s">
        <v>478</v>
      </c>
      <c r="B96" s="285" t="s">
        <v>493</v>
      </c>
      <c r="C96" s="225" t="s">
        <v>492</v>
      </c>
      <c r="D96" s="260"/>
      <c r="E96" s="281"/>
      <c r="F96" s="257"/>
      <c r="G96" s="282"/>
    </row>
    <row r="97" spans="1:7" s="22" customFormat="1" ht="13.5" outlineLevel="2">
      <c r="A97" s="270"/>
      <c r="B97" s="292"/>
      <c r="C97" s="64" t="s">
        <v>494</v>
      </c>
      <c r="D97" s="272"/>
      <c r="E97" s="304"/>
      <c r="F97" s="265"/>
      <c r="G97" s="309"/>
    </row>
    <row r="98" spans="1:7" s="22" customFormat="1" ht="13.5" outlineLevel="2">
      <c r="A98" s="270"/>
      <c r="B98" s="292"/>
      <c r="C98" s="64"/>
      <c r="D98" s="272"/>
      <c r="E98" s="304"/>
      <c r="F98" s="265"/>
      <c r="G98" s="309"/>
    </row>
    <row r="99" spans="1:7" s="22" customFormat="1" ht="13.5" outlineLevel="2">
      <c r="A99" s="293" t="s">
        <v>482</v>
      </c>
      <c r="B99" s="61" t="s">
        <v>495</v>
      </c>
      <c r="C99" s="283" t="s">
        <v>496</v>
      </c>
      <c r="D99" s="66">
        <v>1204</v>
      </c>
      <c r="E99" s="181" t="s">
        <v>20</v>
      </c>
      <c r="F99" s="342">
        <v>25.23</v>
      </c>
      <c r="G99" s="300">
        <f>D99*F99</f>
        <v>30376.920000000002</v>
      </c>
    </row>
    <row r="100" spans="1:7" s="22" customFormat="1" ht="13.5" outlineLevel="2">
      <c r="A100" s="269"/>
      <c r="B100" s="288"/>
      <c r="C100" s="52"/>
      <c r="D100" s="55"/>
      <c r="E100" s="181"/>
      <c r="F100" s="342"/>
      <c r="G100" s="300"/>
    </row>
    <row r="101" spans="1:7" s="22" customFormat="1" ht="16.5" customHeight="1" outlineLevel="2">
      <c r="A101" s="286" t="s">
        <v>489</v>
      </c>
      <c r="B101" s="285" t="s">
        <v>477</v>
      </c>
      <c r="C101" s="225" t="s">
        <v>474</v>
      </c>
      <c r="D101" s="260"/>
      <c r="E101" s="281"/>
      <c r="F101" s="257"/>
      <c r="G101" s="282"/>
    </row>
    <row r="102" spans="1:7" s="22" customFormat="1" ht="13.5" outlineLevel="2">
      <c r="A102" s="430" t="s">
        <v>490</v>
      </c>
      <c r="B102" s="433"/>
      <c r="C102" s="64" t="s">
        <v>475</v>
      </c>
      <c r="D102" s="436"/>
      <c r="E102" s="439"/>
      <c r="F102" s="442"/>
      <c r="G102" s="427"/>
    </row>
    <row r="103" spans="1:7" s="22" customFormat="1" ht="13.5" outlineLevel="2">
      <c r="A103" s="432"/>
      <c r="B103" s="435"/>
      <c r="C103" s="271" t="s">
        <v>476</v>
      </c>
      <c r="D103" s="438"/>
      <c r="E103" s="441"/>
      <c r="F103" s="444"/>
      <c r="G103" s="429"/>
    </row>
    <row r="104" spans="1:7" s="22" customFormat="1" ht="13.5" outlineLevel="2">
      <c r="A104" s="315"/>
      <c r="B104" s="288"/>
      <c r="C104" s="271"/>
      <c r="D104" s="273"/>
      <c r="E104" s="296"/>
      <c r="F104" s="345"/>
      <c r="G104" s="299"/>
    </row>
    <row r="105" spans="1:7" s="22" customFormat="1" ht="13.5" outlineLevel="2">
      <c r="A105" s="269" t="s">
        <v>481</v>
      </c>
      <c r="B105" s="288" t="s">
        <v>480</v>
      </c>
      <c r="C105" s="283" t="s">
        <v>479</v>
      </c>
      <c r="D105" s="55">
        <v>1208</v>
      </c>
      <c r="E105" s="181" t="s">
        <v>20</v>
      </c>
      <c r="F105" s="342">
        <v>56.18</v>
      </c>
      <c r="G105" s="300">
        <f>D105*F105</f>
        <v>67865.44</v>
      </c>
    </row>
    <row r="106" spans="1:7" s="22" customFormat="1" ht="13.5" outlineLevel="2">
      <c r="A106" s="269"/>
      <c r="B106" s="288"/>
      <c r="C106" s="283"/>
      <c r="D106" s="55"/>
      <c r="E106" s="181"/>
      <c r="F106" s="342"/>
      <c r="G106" s="300"/>
    </row>
    <row r="107" spans="1:7" s="22" customFormat="1" ht="16.5" customHeight="1" outlineLevel="2">
      <c r="A107" s="286" t="s">
        <v>497</v>
      </c>
      <c r="B107" s="285" t="s">
        <v>488</v>
      </c>
      <c r="C107" s="225" t="s">
        <v>483</v>
      </c>
      <c r="D107" s="260"/>
      <c r="E107" s="281"/>
      <c r="F107" s="257"/>
      <c r="G107" s="282"/>
    </row>
    <row r="108" spans="1:7" s="22" customFormat="1" ht="14.25" customHeight="1" outlineLevel="2">
      <c r="A108" s="430" t="s">
        <v>498</v>
      </c>
      <c r="B108" s="433"/>
      <c r="C108" s="64" t="s">
        <v>484</v>
      </c>
      <c r="D108" s="436"/>
      <c r="E108" s="439"/>
      <c r="F108" s="442"/>
      <c r="G108" s="427"/>
    </row>
    <row r="109" spans="1:7" s="22" customFormat="1" ht="14.25" customHeight="1" outlineLevel="2">
      <c r="A109" s="431"/>
      <c r="B109" s="434"/>
      <c r="C109" s="212" t="s">
        <v>485</v>
      </c>
      <c r="D109" s="437"/>
      <c r="E109" s="440"/>
      <c r="F109" s="443"/>
      <c r="G109" s="428"/>
    </row>
    <row r="110" spans="1:7" s="22" customFormat="1" ht="13.5" outlineLevel="2">
      <c r="A110" s="432"/>
      <c r="B110" s="435"/>
      <c r="C110" s="271" t="s">
        <v>486</v>
      </c>
      <c r="D110" s="438"/>
      <c r="E110" s="441"/>
      <c r="F110" s="444"/>
      <c r="G110" s="429"/>
    </row>
    <row r="111" spans="1:7" s="22" customFormat="1" ht="13.5" outlineLevel="2">
      <c r="A111" s="315"/>
      <c r="B111" s="288"/>
      <c r="C111" s="271"/>
      <c r="D111" s="273"/>
      <c r="E111" s="296"/>
      <c r="F111" s="345"/>
      <c r="G111" s="299"/>
    </row>
    <row r="112" spans="1:7" s="22" customFormat="1" ht="13.5" outlineLevel="2">
      <c r="A112" s="269" t="s">
        <v>499</v>
      </c>
      <c r="B112" s="288" t="s">
        <v>491</v>
      </c>
      <c r="C112" s="283" t="s">
        <v>487</v>
      </c>
      <c r="D112" s="55">
        <v>1208</v>
      </c>
      <c r="E112" s="181" t="s">
        <v>20</v>
      </c>
      <c r="F112" s="342">
        <v>47.1</v>
      </c>
      <c r="G112" s="300">
        <f>D112*F112</f>
        <v>56896.8</v>
      </c>
    </row>
    <row r="113" spans="1:7" s="22" customFormat="1" ht="13.5" outlineLevel="2">
      <c r="A113" s="269"/>
      <c r="B113" s="288"/>
      <c r="C113" s="283"/>
      <c r="D113" s="55"/>
      <c r="E113" s="181"/>
      <c r="F113" s="342"/>
      <c r="G113" s="300"/>
    </row>
    <row r="114" spans="1:7" s="22" customFormat="1" ht="16.5" customHeight="1" outlineLevel="2">
      <c r="A114" s="286" t="s">
        <v>505</v>
      </c>
      <c r="B114" s="285" t="s">
        <v>504</v>
      </c>
      <c r="C114" s="225" t="s">
        <v>785</v>
      </c>
      <c r="D114" s="260"/>
      <c r="E114" s="281"/>
      <c r="F114" s="257"/>
      <c r="G114" s="282"/>
    </row>
    <row r="115" spans="1:7" s="22" customFormat="1" ht="13.5" outlineLevel="2">
      <c r="A115" s="430" t="s">
        <v>515</v>
      </c>
      <c r="B115" s="433"/>
      <c r="C115" s="303" t="s">
        <v>788</v>
      </c>
      <c r="D115" s="436"/>
      <c r="E115" s="439"/>
      <c r="F115" s="442"/>
      <c r="G115" s="427"/>
    </row>
    <row r="116" spans="1:7" s="22" customFormat="1" ht="13.5" outlineLevel="2">
      <c r="A116" s="431"/>
      <c r="B116" s="434"/>
      <c r="C116" s="306" t="s">
        <v>500</v>
      </c>
      <c r="D116" s="437"/>
      <c r="E116" s="440"/>
      <c r="F116" s="443"/>
      <c r="G116" s="428"/>
    </row>
    <row r="117" spans="1:7" s="22" customFormat="1" ht="13.5" outlineLevel="2">
      <c r="A117" s="431"/>
      <c r="B117" s="434"/>
      <c r="C117" s="306" t="s">
        <v>501</v>
      </c>
      <c r="D117" s="437"/>
      <c r="E117" s="440"/>
      <c r="F117" s="443"/>
      <c r="G117" s="428"/>
    </row>
    <row r="118" spans="1:7" s="22" customFormat="1" ht="13.5" outlineLevel="2">
      <c r="A118" s="431"/>
      <c r="B118" s="434"/>
      <c r="C118" s="306" t="s">
        <v>502</v>
      </c>
      <c r="D118" s="437"/>
      <c r="E118" s="440"/>
      <c r="F118" s="443"/>
      <c r="G118" s="428"/>
    </row>
    <row r="119" spans="1:7" s="22" customFormat="1" ht="13.5" outlineLevel="2">
      <c r="A119" s="431"/>
      <c r="B119" s="434"/>
      <c r="C119" s="306" t="s">
        <v>503</v>
      </c>
      <c r="D119" s="437"/>
      <c r="E119" s="440"/>
      <c r="F119" s="443"/>
      <c r="G119" s="428"/>
    </row>
    <row r="120" spans="1:7" s="22" customFormat="1" ht="13.5" outlineLevel="2">
      <c r="A120" s="431"/>
      <c r="B120" s="434"/>
      <c r="C120" s="306" t="s">
        <v>506</v>
      </c>
      <c r="D120" s="437"/>
      <c r="E120" s="440"/>
      <c r="F120" s="443"/>
      <c r="G120" s="428"/>
    </row>
    <row r="121" spans="1:7" s="22" customFormat="1" ht="13.5" outlineLevel="2">
      <c r="A121" s="431"/>
      <c r="B121" s="434"/>
      <c r="C121" s="306" t="s">
        <v>507</v>
      </c>
      <c r="D121" s="437"/>
      <c r="E121" s="440"/>
      <c r="F121" s="443"/>
      <c r="G121" s="428"/>
    </row>
    <row r="122" spans="1:7" s="22" customFormat="1" ht="13.5" outlineLevel="2">
      <c r="A122" s="431"/>
      <c r="B122" s="434"/>
      <c r="C122" s="306" t="s">
        <v>508</v>
      </c>
      <c r="D122" s="437"/>
      <c r="E122" s="440"/>
      <c r="F122" s="443"/>
      <c r="G122" s="428"/>
    </row>
    <row r="123" spans="1:7" s="22" customFormat="1" ht="13.5" outlineLevel="2">
      <c r="A123" s="432"/>
      <c r="B123" s="435"/>
      <c r="C123" s="308" t="s">
        <v>767</v>
      </c>
      <c r="D123" s="438"/>
      <c r="E123" s="441"/>
      <c r="F123" s="444"/>
      <c r="G123" s="429"/>
    </row>
    <row r="124" spans="1:7" s="22" customFormat="1" ht="13.5" outlineLevel="2">
      <c r="A124" s="269"/>
      <c r="B124" s="288"/>
      <c r="C124" s="283" t="s">
        <v>768</v>
      </c>
      <c r="D124" s="55"/>
      <c r="E124" s="181"/>
      <c r="F124" s="342"/>
      <c r="G124" s="300"/>
    </row>
    <row r="125" spans="1:7" s="22" customFormat="1" ht="13.5" outlineLevel="2">
      <c r="A125" s="269"/>
      <c r="B125" s="288"/>
      <c r="C125" s="283" t="s">
        <v>787</v>
      </c>
      <c r="D125" s="55"/>
      <c r="E125" s="181"/>
      <c r="F125" s="342"/>
      <c r="G125" s="300"/>
    </row>
    <row r="126" spans="1:7" s="22" customFormat="1" ht="13.5" outlineLevel="2">
      <c r="A126" s="269"/>
      <c r="B126" s="288"/>
      <c r="C126" s="283" t="s">
        <v>786</v>
      </c>
      <c r="D126" s="55"/>
      <c r="E126" s="181"/>
      <c r="F126" s="342"/>
      <c r="G126" s="300"/>
    </row>
    <row r="127" spans="1:7" s="22" customFormat="1" ht="13.5" outlineLevel="2">
      <c r="A127" s="269" t="s">
        <v>516</v>
      </c>
      <c r="B127" s="302" t="s">
        <v>512</v>
      </c>
      <c r="C127" s="283" t="s">
        <v>509</v>
      </c>
      <c r="D127" s="55">
        <v>24</v>
      </c>
      <c r="E127" s="181" t="s">
        <v>20</v>
      </c>
      <c r="F127" s="342">
        <v>665</v>
      </c>
      <c r="G127" s="300">
        <f>D127*F127</f>
        <v>15960</v>
      </c>
    </row>
    <row r="128" spans="1:7" s="22" customFormat="1" ht="13.5" outlineLevel="2">
      <c r="A128" s="269" t="s">
        <v>517</v>
      </c>
      <c r="B128" s="302" t="s">
        <v>513</v>
      </c>
      <c r="C128" s="283" t="s">
        <v>510</v>
      </c>
      <c r="D128" s="55">
        <v>26</v>
      </c>
      <c r="E128" s="181" t="s">
        <v>20</v>
      </c>
      <c r="F128" s="342">
        <v>709</v>
      </c>
      <c r="G128" s="300">
        <f>D128*F128</f>
        <v>18434</v>
      </c>
    </row>
    <row r="129" spans="1:7" s="22" customFormat="1" ht="13.5" outlineLevel="2">
      <c r="A129" s="269" t="s">
        <v>517</v>
      </c>
      <c r="B129" s="302" t="s">
        <v>513</v>
      </c>
      <c r="C129" s="403" t="s">
        <v>781</v>
      </c>
      <c r="D129" s="55">
        <v>298</v>
      </c>
      <c r="E129" s="181" t="s">
        <v>20</v>
      </c>
      <c r="F129" s="342">
        <v>718</v>
      </c>
      <c r="G129" s="300">
        <f>D129*F129</f>
        <v>213964</v>
      </c>
    </row>
    <row r="130" spans="1:7" s="22" customFormat="1" ht="13.5" outlineLevel="2">
      <c r="A130" s="269" t="s">
        <v>518</v>
      </c>
      <c r="B130" s="302" t="s">
        <v>514</v>
      </c>
      <c r="C130" s="283" t="s">
        <v>511</v>
      </c>
      <c r="D130" s="55">
        <v>254</v>
      </c>
      <c r="E130" s="181" t="s">
        <v>20</v>
      </c>
      <c r="F130" s="342">
        <v>727</v>
      </c>
      <c r="G130" s="300">
        <f>D130*F130</f>
        <v>184658</v>
      </c>
    </row>
    <row r="131" spans="1:7" s="22" customFormat="1" ht="13.5" outlineLevel="2">
      <c r="A131" s="269"/>
      <c r="B131" s="302"/>
      <c r="C131" s="283"/>
      <c r="D131" s="55"/>
      <c r="E131" s="181"/>
      <c r="F131" s="342"/>
      <c r="G131" s="300"/>
    </row>
    <row r="132" spans="1:7" s="22" customFormat="1" ht="16.5" customHeight="1" outlineLevel="2">
      <c r="A132" s="286" t="s">
        <v>519</v>
      </c>
      <c r="B132" s="285" t="s">
        <v>504</v>
      </c>
      <c r="C132" s="225" t="s">
        <v>530</v>
      </c>
      <c r="D132" s="260"/>
      <c r="E132" s="281"/>
      <c r="F132" s="257"/>
      <c r="G132" s="282"/>
    </row>
    <row r="133" spans="1:7" s="22" customFormat="1" ht="13.5" outlineLevel="2">
      <c r="A133" s="269" t="s">
        <v>546</v>
      </c>
      <c r="B133" s="302"/>
      <c r="C133" s="283" t="s">
        <v>531</v>
      </c>
      <c r="D133" s="55"/>
      <c r="E133" s="181"/>
      <c r="F133" s="342"/>
      <c r="G133" s="300"/>
    </row>
    <row r="134" spans="1:7" s="22" customFormat="1" ht="13.5" outlineLevel="2">
      <c r="A134" s="269"/>
      <c r="B134" s="302"/>
      <c r="C134" s="283"/>
      <c r="D134" s="55"/>
      <c r="E134" s="181"/>
      <c r="F134" s="342"/>
      <c r="G134" s="300"/>
    </row>
    <row r="135" spans="1:7" s="22" customFormat="1" ht="13.5" outlineLevel="2">
      <c r="A135" s="269" t="s">
        <v>520</v>
      </c>
      <c r="B135" s="302" t="s">
        <v>532</v>
      </c>
      <c r="C135" s="283" t="s">
        <v>538</v>
      </c>
      <c r="D135" s="60">
        <v>2178</v>
      </c>
      <c r="E135" s="181"/>
      <c r="F135" s="342">
        <v>3.3</v>
      </c>
      <c r="G135" s="300">
        <f>D135*F135</f>
        <v>7187.4</v>
      </c>
    </row>
    <row r="136" spans="1:7" s="22" customFormat="1" ht="13.5" outlineLevel="2">
      <c r="A136" s="269" t="s">
        <v>547</v>
      </c>
      <c r="B136" s="302" t="s">
        <v>533</v>
      </c>
      <c r="C136" s="283" t="s">
        <v>537</v>
      </c>
      <c r="D136" s="60">
        <v>1684</v>
      </c>
      <c r="E136" s="181"/>
      <c r="F136" s="342">
        <v>3.75</v>
      </c>
      <c r="G136" s="300">
        <f aca="true" t="shared" si="3" ref="G136:G141">D136*F136</f>
        <v>6315</v>
      </c>
    </row>
    <row r="137" spans="1:7" s="22" customFormat="1" ht="13.5" outlineLevel="2">
      <c r="A137" s="269" t="s">
        <v>548</v>
      </c>
      <c r="B137" s="302" t="s">
        <v>534</v>
      </c>
      <c r="C137" s="283" t="s">
        <v>536</v>
      </c>
      <c r="D137" s="60">
        <v>740</v>
      </c>
      <c r="E137" s="181"/>
      <c r="F137" s="342">
        <v>4.39</v>
      </c>
      <c r="G137" s="300">
        <f t="shared" si="3"/>
        <v>3248.6</v>
      </c>
    </row>
    <row r="138" spans="1:7" s="22" customFormat="1" ht="13.5" outlineLevel="2">
      <c r="A138" s="269" t="s">
        <v>549</v>
      </c>
      <c r="B138" s="302" t="s">
        <v>539</v>
      </c>
      <c r="C138" s="283" t="s">
        <v>535</v>
      </c>
      <c r="D138" s="60">
        <v>266</v>
      </c>
      <c r="E138" s="181"/>
      <c r="F138" s="342">
        <v>4.84</v>
      </c>
      <c r="G138" s="300">
        <f t="shared" si="3"/>
        <v>1287.44</v>
      </c>
    </row>
    <row r="139" spans="1:7" s="22" customFormat="1" ht="13.5" outlineLevel="2">
      <c r="A139" s="269" t="s">
        <v>550</v>
      </c>
      <c r="B139" s="302" t="s">
        <v>541</v>
      </c>
      <c r="C139" s="283" t="s">
        <v>540</v>
      </c>
      <c r="D139" s="60">
        <v>842</v>
      </c>
      <c r="E139" s="181"/>
      <c r="F139" s="342">
        <v>6.34</v>
      </c>
      <c r="G139" s="300">
        <f t="shared" si="3"/>
        <v>5338.28</v>
      </c>
    </row>
    <row r="140" spans="1:7" s="22" customFormat="1" ht="13.5" outlineLevel="2">
      <c r="A140" s="269" t="s">
        <v>551</v>
      </c>
      <c r="B140" s="302" t="s">
        <v>543</v>
      </c>
      <c r="C140" s="283" t="s">
        <v>542</v>
      </c>
      <c r="D140" s="60">
        <v>62</v>
      </c>
      <c r="E140" s="181"/>
      <c r="F140" s="342">
        <v>7.74</v>
      </c>
      <c r="G140" s="300">
        <f t="shared" si="3"/>
        <v>479.88</v>
      </c>
    </row>
    <row r="141" spans="1:7" s="22" customFormat="1" ht="13.5" outlineLevel="2">
      <c r="A141" s="269" t="s">
        <v>552</v>
      </c>
      <c r="B141" s="302" t="s">
        <v>545</v>
      </c>
      <c r="C141" s="283" t="s">
        <v>544</v>
      </c>
      <c r="D141" s="60">
        <v>34</v>
      </c>
      <c r="E141" s="181"/>
      <c r="F141" s="342">
        <v>9.03</v>
      </c>
      <c r="G141" s="300">
        <f t="shared" si="3"/>
        <v>307.02</v>
      </c>
    </row>
    <row r="142" spans="1:7" s="22" customFormat="1" ht="13.5" outlineLevel="2">
      <c r="A142" s="269"/>
      <c r="B142" s="302"/>
      <c r="C142" s="283"/>
      <c r="D142" s="280"/>
      <c r="E142" s="181"/>
      <c r="F142" s="342"/>
      <c r="G142" s="300"/>
    </row>
    <row r="143" spans="1:7" ht="15">
      <c r="A143" s="310" t="s">
        <v>572</v>
      </c>
      <c r="B143" s="247"/>
      <c r="C143" s="225" t="s">
        <v>683</v>
      </c>
      <c r="D143" s="255"/>
      <c r="E143" s="256"/>
      <c r="F143" s="251"/>
      <c r="G143" s="243"/>
    </row>
    <row r="144" spans="1:7" ht="12.75">
      <c r="A144" s="130"/>
      <c r="B144" s="107"/>
      <c r="C144" s="338" t="s">
        <v>684</v>
      </c>
      <c r="D144" s="67"/>
      <c r="E144" s="104"/>
      <c r="F144" s="95"/>
      <c r="G144" s="175"/>
    </row>
    <row r="145" spans="1:7" ht="12.75">
      <c r="A145" s="311" t="s">
        <v>577</v>
      </c>
      <c r="B145" s="107" t="s">
        <v>685</v>
      </c>
      <c r="C145" s="338" t="s">
        <v>687</v>
      </c>
      <c r="D145" s="224">
        <v>1</v>
      </c>
      <c r="E145" s="377" t="s">
        <v>686</v>
      </c>
      <c r="F145" s="95">
        <v>5000</v>
      </c>
      <c r="G145" s="175">
        <f>D145*F145</f>
        <v>5000</v>
      </c>
    </row>
    <row r="146" spans="1:7" ht="12.75">
      <c r="A146" s="404"/>
      <c r="B146" s="109"/>
      <c r="C146" s="338"/>
      <c r="D146" s="224"/>
      <c r="E146" s="385"/>
      <c r="F146" s="95"/>
      <c r="G146" s="376"/>
    </row>
    <row r="147" spans="1:7" ht="12.75">
      <c r="A147" s="404"/>
      <c r="B147" s="109"/>
      <c r="C147" s="338" t="s">
        <v>789</v>
      </c>
      <c r="D147" s="224"/>
      <c r="E147" s="385"/>
      <c r="F147" s="95"/>
      <c r="G147" s="376"/>
    </row>
    <row r="148" spans="1:7" s="22" customFormat="1" ht="13.5" outlineLevel="2">
      <c r="A148" s="56"/>
      <c r="B148" s="405">
        <v>1519</v>
      </c>
      <c r="C148" s="334" t="s">
        <v>790</v>
      </c>
      <c r="D148" s="406">
        <v>1</v>
      </c>
      <c r="E148" s="181" t="s">
        <v>791</v>
      </c>
      <c r="F148" s="342">
        <v>15.7</v>
      </c>
      <c r="G148" s="300">
        <f>D148*F148</f>
        <v>15.7</v>
      </c>
    </row>
    <row r="149" spans="1:7" s="22" customFormat="1" ht="13.5" outlineLevel="2">
      <c r="A149" s="407"/>
      <c r="B149" s="405">
        <v>1521</v>
      </c>
      <c r="C149" s="334" t="s">
        <v>792</v>
      </c>
      <c r="D149" s="406">
        <v>1</v>
      </c>
      <c r="E149" s="181" t="s">
        <v>791</v>
      </c>
      <c r="F149" s="342">
        <v>11.7</v>
      </c>
      <c r="G149" s="300">
        <f>D149*F149</f>
        <v>11.7</v>
      </c>
    </row>
    <row r="150" spans="1:7" s="22" customFormat="1" ht="13.5" outlineLevel="2">
      <c r="A150" s="407"/>
      <c r="B150" s="405"/>
      <c r="C150" s="334"/>
      <c r="D150" s="406"/>
      <c r="E150" s="181"/>
      <c r="F150" s="342"/>
      <c r="G150" s="300"/>
    </row>
    <row r="151" spans="1:7" ht="15">
      <c r="A151" s="310" t="s">
        <v>573</v>
      </c>
      <c r="B151" s="244" t="s">
        <v>21</v>
      </c>
      <c r="C151" s="239" t="s">
        <v>22</v>
      </c>
      <c r="D151" s="255"/>
      <c r="E151" s="298"/>
      <c r="F151" s="257"/>
      <c r="G151" s="282"/>
    </row>
    <row r="152" spans="1:7" ht="12.75">
      <c r="A152" s="311" t="s">
        <v>581</v>
      </c>
      <c r="B152" s="114" t="s">
        <v>283</v>
      </c>
      <c r="C152" s="68" t="s">
        <v>284</v>
      </c>
      <c r="D152" s="94">
        <v>1500</v>
      </c>
      <c r="E152" s="182" t="s">
        <v>23</v>
      </c>
      <c r="F152" s="95">
        <v>11.99</v>
      </c>
      <c r="G152" s="301">
        <f>D152*F152</f>
        <v>17985</v>
      </c>
    </row>
    <row r="153" spans="1:7" s="22" customFormat="1" ht="13.5" outlineLevel="2">
      <c r="A153" s="59"/>
      <c r="B153" s="295"/>
      <c r="C153" s="65"/>
      <c r="D153" s="66"/>
      <c r="E153" s="181"/>
      <c r="F153" s="341"/>
      <c r="G153" s="300"/>
    </row>
    <row r="154" spans="1:7" s="23" customFormat="1" ht="42" customHeight="1" outlineLevel="2" thickBot="1">
      <c r="A154" s="472" t="s">
        <v>553</v>
      </c>
      <c r="B154" s="473"/>
      <c r="C154" s="473"/>
      <c r="D154" s="474"/>
      <c r="E154" s="69"/>
      <c r="F154" s="70"/>
      <c r="G154" s="71">
        <f>SUM(G4:G153)</f>
        <v>1380712.662</v>
      </c>
    </row>
    <row r="155" ht="15" thickTop="1"/>
  </sheetData>
  <sheetProtection/>
  <mergeCells count="56">
    <mergeCell ref="A1:G1"/>
    <mergeCell ref="A154:D154"/>
    <mergeCell ref="A4:A9"/>
    <mergeCell ref="B4:B9"/>
    <mergeCell ref="D4:D9"/>
    <mergeCell ref="E4:E9"/>
    <mergeCell ref="F4:F9"/>
    <mergeCell ref="G4:G9"/>
    <mergeCell ref="A25:A27"/>
    <mergeCell ref="B25:B27"/>
    <mergeCell ref="D25:D27"/>
    <mergeCell ref="E25:E27"/>
    <mergeCell ref="F25:F27"/>
    <mergeCell ref="G25:G27"/>
    <mergeCell ref="A35:A37"/>
    <mergeCell ref="B35:B37"/>
    <mergeCell ref="D35:D37"/>
    <mergeCell ref="E35:E37"/>
    <mergeCell ref="F35:F37"/>
    <mergeCell ref="G35:G37"/>
    <mergeCell ref="G47:G49"/>
    <mergeCell ref="A47:A49"/>
    <mergeCell ref="B47:B49"/>
    <mergeCell ref="D47:D49"/>
    <mergeCell ref="E47:E49"/>
    <mergeCell ref="F47:F49"/>
    <mergeCell ref="G58:G61"/>
    <mergeCell ref="F84:F89"/>
    <mergeCell ref="G84:G89"/>
    <mergeCell ref="A102:A103"/>
    <mergeCell ref="B102:B103"/>
    <mergeCell ref="D102:D103"/>
    <mergeCell ref="E102:E103"/>
    <mergeCell ref="F102:F103"/>
    <mergeCell ref="G102:G103"/>
    <mergeCell ref="A84:A89"/>
    <mergeCell ref="E115:E123"/>
    <mergeCell ref="F115:F123"/>
    <mergeCell ref="A58:A61"/>
    <mergeCell ref="B58:B61"/>
    <mergeCell ref="D58:D61"/>
    <mergeCell ref="E58:E61"/>
    <mergeCell ref="F58:F61"/>
    <mergeCell ref="B84:B89"/>
    <mergeCell ref="D84:D89"/>
    <mergeCell ref="E84:E89"/>
    <mergeCell ref="G115:G123"/>
    <mergeCell ref="A108:A110"/>
    <mergeCell ref="B108:B110"/>
    <mergeCell ref="D108:D110"/>
    <mergeCell ref="E108:E110"/>
    <mergeCell ref="F108:F110"/>
    <mergeCell ref="G108:G110"/>
    <mergeCell ref="A115:A123"/>
    <mergeCell ref="B115:B123"/>
    <mergeCell ref="D115:D123"/>
  </mergeCells>
  <printOptions/>
  <pageMargins left="0.7086614173228347" right="0.7086614173228347" top="0.7480314960629921" bottom="0.7480314960629921" header="0.31496062992125984" footer="0.31496062992125984"/>
  <pageSetup fitToHeight="4" fitToWidth="1" orientation="portrait" paperSize="9" scale="46" r:id="rId1"/>
  <headerFooter>
    <oddHeader>&amp;CAYAZAĞA PROJESİ ISITMA/SOĞUTMA TESİSATI MEKANİK KEŞİF</oddHead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BZ126"/>
  <sheetViews>
    <sheetView zoomScale="80" zoomScaleNormal="80" zoomScalePageLayoutView="0" workbookViewId="0" topLeftCell="A1">
      <selection activeCell="A1" sqref="A1:G126"/>
    </sheetView>
  </sheetViews>
  <sheetFormatPr defaultColWidth="9.33203125" defaultRowHeight="12.75" outlineLevelRow="2"/>
  <cols>
    <col min="1" max="1" width="12.83203125" style="29" customWidth="1"/>
    <col min="2" max="2" width="16.83203125" style="27" customWidth="1"/>
    <col min="3" max="3" width="99.83203125" style="5" customWidth="1"/>
    <col min="4" max="4" width="13.5" style="78" customWidth="1"/>
    <col min="5" max="5" width="11.16015625" style="19" customWidth="1"/>
    <col min="6" max="6" width="20.83203125" style="3" customWidth="1"/>
    <col min="7" max="7" width="23.83203125" style="3" customWidth="1"/>
    <col min="8" max="16384" width="9.33203125" style="4" customWidth="1"/>
  </cols>
  <sheetData>
    <row r="1" spans="1:7" s="22" customFormat="1" ht="33" customHeight="1" thickBot="1" thickTop="1">
      <c r="A1" s="424" t="s">
        <v>806</v>
      </c>
      <c r="B1" s="425"/>
      <c r="C1" s="425"/>
      <c r="D1" s="425"/>
      <c r="E1" s="425"/>
      <c r="F1" s="425"/>
      <c r="G1" s="426"/>
    </row>
    <row r="2" spans="1:7" s="23" customFormat="1" ht="66" customHeight="1">
      <c r="A2" s="43" t="s">
        <v>30</v>
      </c>
      <c r="B2" s="44" t="s">
        <v>31</v>
      </c>
      <c r="C2" s="44" t="s">
        <v>32</v>
      </c>
      <c r="D2" s="45" t="s">
        <v>34</v>
      </c>
      <c r="E2" s="46" t="s">
        <v>36</v>
      </c>
      <c r="F2" s="117" t="s">
        <v>35</v>
      </c>
      <c r="G2" s="124" t="s">
        <v>37</v>
      </c>
    </row>
    <row r="3" spans="1:7" s="22" customFormat="1" ht="16.5" customHeight="1" outlineLevel="2">
      <c r="A3" s="286" t="s">
        <v>366</v>
      </c>
      <c r="B3" s="284" t="s">
        <v>339</v>
      </c>
      <c r="C3" s="259" t="s">
        <v>60</v>
      </c>
      <c r="D3" s="260"/>
      <c r="E3" s="368"/>
      <c r="F3" s="262"/>
      <c r="G3" s="370"/>
    </row>
    <row r="4" spans="1:7" s="22" customFormat="1" ht="16.5" customHeight="1" outlineLevel="2">
      <c r="A4" s="475"/>
      <c r="B4" s="469"/>
      <c r="C4" s="64" t="s">
        <v>340</v>
      </c>
      <c r="D4" s="436"/>
      <c r="E4" s="439"/>
      <c r="F4" s="457"/>
      <c r="G4" s="427"/>
    </row>
    <row r="5" spans="1:7" s="22" customFormat="1" ht="13.5" outlineLevel="2">
      <c r="A5" s="461"/>
      <c r="B5" s="470"/>
      <c r="C5" s="212" t="s">
        <v>341</v>
      </c>
      <c r="D5" s="437"/>
      <c r="E5" s="440"/>
      <c r="F5" s="458"/>
      <c r="G5" s="428"/>
    </row>
    <row r="6" spans="1:7" s="22" customFormat="1" ht="13.5" outlineLevel="2">
      <c r="A6" s="461"/>
      <c r="B6" s="470"/>
      <c r="C6" s="212" t="s">
        <v>342</v>
      </c>
      <c r="D6" s="437"/>
      <c r="E6" s="440"/>
      <c r="F6" s="458"/>
      <c r="G6" s="428"/>
    </row>
    <row r="7" spans="1:7" s="22" customFormat="1" ht="13.5" outlineLevel="2">
      <c r="A7" s="461"/>
      <c r="B7" s="470"/>
      <c r="C7" s="212" t="s">
        <v>343</v>
      </c>
      <c r="D7" s="437"/>
      <c r="E7" s="440"/>
      <c r="F7" s="458"/>
      <c r="G7" s="428"/>
    </row>
    <row r="8" spans="1:7" s="22" customFormat="1" ht="13.5" outlineLevel="2">
      <c r="A8" s="461"/>
      <c r="B8" s="470"/>
      <c r="C8" s="271" t="s">
        <v>529</v>
      </c>
      <c r="D8" s="437"/>
      <c r="E8" s="440"/>
      <c r="F8" s="458"/>
      <c r="G8" s="428"/>
    </row>
    <row r="9" spans="1:7" s="22" customFormat="1" ht="13.5" outlineLevel="2">
      <c r="A9" s="462"/>
      <c r="B9" s="471"/>
      <c r="C9" s="271" t="s">
        <v>528</v>
      </c>
      <c r="D9" s="438"/>
      <c r="E9" s="441"/>
      <c r="F9" s="459"/>
      <c r="G9" s="429"/>
    </row>
    <row r="10" spans="1:7" s="22" customFormat="1" ht="13.5" outlineLevel="2">
      <c r="A10" s="54"/>
      <c r="B10" s="110"/>
      <c r="C10" s="271"/>
      <c r="D10" s="273"/>
      <c r="E10" s="296"/>
      <c r="F10" s="203"/>
      <c r="G10" s="299"/>
    </row>
    <row r="11" spans="1:7" s="22" customFormat="1" ht="13.5" outlineLevel="2">
      <c r="A11" s="269" t="s">
        <v>367</v>
      </c>
      <c r="B11" s="267" t="s">
        <v>365</v>
      </c>
      <c r="C11" s="312" t="s">
        <v>344</v>
      </c>
      <c r="D11" s="273"/>
      <c r="E11" s="181"/>
      <c r="F11" s="341"/>
      <c r="G11" s="300"/>
    </row>
    <row r="12" spans="1:7" s="22" customFormat="1" ht="13.5" outlineLevel="2">
      <c r="A12" s="269"/>
      <c r="B12" s="267"/>
      <c r="C12" s="268"/>
      <c r="D12" s="273"/>
      <c r="E12" s="181"/>
      <c r="F12" s="341"/>
      <c r="G12" s="300"/>
    </row>
    <row r="13" spans="1:7" s="22" customFormat="1" ht="13.5" outlineLevel="2">
      <c r="A13" s="269" t="s">
        <v>368</v>
      </c>
      <c r="B13" s="35" t="s">
        <v>346</v>
      </c>
      <c r="C13" s="52" t="s">
        <v>353</v>
      </c>
      <c r="D13" s="273">
        <v>1284</v>
      </c>
      <c r="E13" s="181" t="s">
        <v>1</v>
      </c>
      <c r="F13" s="341">
        <v>19.65</v>
      </c>
      <c r="G13" s="300">
        <f aca="true" t="shared" si="0" ref="G13:G21">D13*F13</f>
        <v>25230.6</v>
      </c>
    </row>
    <row r="14" spans="1:7" s="22" customFormat="1" ht="13.5" outlineLevel="2">
      <c r="A14" s="269" t="s">
        <v>369</v>
      </c>
      <c r="B14" s="35" t="s">
        <v>347</v>
      </c>
      <c r="C14" s="52" t="s">
        <v>355</v>
      </c>
      <c r="D14" s="273">
        <v>494</v>
      </c>
      <c r="E14" s="181" t="s">
        <v>1</v>
      </c>
      <c r="F14" s="342">
        <v>23.97</v>
      </c>
      <c r="G14" s="300">
        <f t="shared" si="0"/>
        <v>11841.18</v>
      </c>
    </row>
    <row r="15" spans="1:7" s="22" customFormat="1" ht="13.5" outlineLevel="2">
      <c r="A15" s="269" t="s">
        <v>370</v>
      </c>
      <c r="B15" s="35" t="s">
        <v>348</v>
      </c>
      <c r="C15" s="52" t="s">
        <v>356</v>
      </c>
      <c r="D15" s="273">
        <v>353</v>
      </c>
      <c r="E15" s="181" t="s">
        <v>1</v>
      </c>
      <c r="F15" s="342">
        <v>26.71</v>
      </c>
      <c r="G15" s="300">
        <f t="shared" si="0"/>
        <v>9428.630000000001</v>
      </c>
    </row>
    <row r="16" spans="1:7" s="22" customFormat="1" ht="13.5" outlineLevel="2">
      <c r="A16" s="269" t="s">
        <v>371</v>
      </c>
      <c r="B16" s="35" t="s">
        <v>349</v>
      </c>
      <c r="C16" s="52" t="s">
        <v>362</v>
      </c>
      <c r="D16" s="273">
        <v>482</v>
      </c>
      <c r="E16" s="181" t="s">
        <v>1</v>
      </c>
      <c r="F16" s="342">
        <v>34.22</v>
      </c>
      <c r="G16" s="300">
        <f t="shared" si="0"/>
        <v>16494.04</v>
      </c>
    </row>
    <row r="17" spans="1:7" s="22" customFormat="1" ht="13.5" outlineLevel="2">
      <c r="A17" s="269" t="s">
        <v>372</v>
      </c>
      <c r="B17" s="35" t="s">
        <v>350</v>
      </c>
      <c r="C17" s="52" t="s">
        <v>357</v>
      </c>
      <c r="D17" s="273">
        <v>28</v>
      </c>
      <c r="E17" s="181" t="s">
        <v>1</v>
      </c>
      <c r="F17" s="342">
        <v>41.3</v>
      </c>
      <c r="G17" s="300">
        <f t="shared" si="0"/>
        <v>1156.3999999999999</v>
      </c>
    </row>
    <row r="18" spans="1:7" s="22" customFormat="1" ht="13.5" outlineLevel="2">
      <c r="A18" s="269" t="s">
        <v>373</v>
      </c>
      <c r="B18" s="35" t="s">
        <v>351</v>
      </c>
      <c r="C18" s="52" t="s">
        <v>358</v>
      </c>
      <c r="D18" s="273">
        <v>46</v>
      </c>
      <c r="E18" s="181" t="s">
        <v>1</v>
      </c>
      <c r="F18" s="342">
        <v>53.57</v>
      </c>
      <c r="G18" s="300">
        <f t="shared" si="0"/>
        <v>2464.22</v>
      </c>
    </row>
    <row r="19" spans="1:7" s="22" customFormat="1" ht="13.5" outlineLevel="2">
      <c r="A19" s="269" t="s">
        <v>374</v>
      </c>
      <c r="B19" s="35" t="s">
        <v>352</v>
      </c>
      <c r="C19" s="52" t="s">
        <v>359</v>
      </c>
      <c r="D19" s="273">
        <v>367</v>
      </c>
      <c r="E19" s="181" t="s">
        <v>1</v>
      </c>
      <c r="F19" s="342">
        <v>75.49</v>
      </c>
      <c r="G19" s="300">
        <f t="shared" si="0"/>
        <v>27704.829999999998</v>
      </c>
    </row>
    <row r="20" spans="1:7" s="22" customFormat="1" ht="13.5" outlineLevel="2">
      <c r="A20" s="269" t="s">
        <v>375</v>
      </c>
      <c r="B20" s="35" t="s">
        <v>363</v>
      </c>
      <c r="C20" s="52" t="s">
        <v>360</v>
      </c>
      <c r="D20" s="273">
        <v>12</v>
      </c>
      <c r="E20" s="181" t="s">
        <v>1</v>
      </c>
      <c r="F20" s="342">
        <v>97.55</v>
      </c>
      <c r="G20" s="300">
        <f t="shared" si="0"/>
        <v>1170.6</v>
      </c>
    </row>
    <row r="21" spans="1:7" s="22" customFormat="1" ht="13.5" outlineLevel="2">
      <c r="A21" s="269" t="s">
        <v>376</v>
      </c>
      <c r="B21" s="35" t="s">
        <v>364</v>
      </c>
      <c r="C21" s="52" t="s">
        <v>361</v>
      </c>
      <c r="D21" s="273">
        <v>91</v>
      </c>
      <c r="E21" s="181" t="s">
        <v>1</v>
      </c>
      <c r="F21" s="342">
        <v>115.26</v>
      </c>
      <c r="G21" s="300">
        <f t="shared" si="0"/>
        <v>10488.66</v>
      </c>
    </row>
    <row r="22" spans="1:7" s="22" customFormat="1" ht="13.5" outlineLevel="2">
      <c r="A22" s="56"/>
      <c r="B22" s="109"/>
      <c r="C22" s="53"/>
      <c r="D22" s="273"/>
      <c r="E22" s="181"/>
      <c r="F22" s="342"/>
      <c r="G22" s="300"/>
    </row>
    <row r="23" spans="1:7" s="22" customFormat="1" ht="13.5" outlineLevel="2">
      <c r="A23" s="269" t="s">
        <v>307</v>
      </c>
      <c r="B23" s="267" t="s">
        <v>383</v>
      </c>
      <c r="C23" s="312" t="s">
        <v>379</v>
      </c>
      <c r="D23" s="273"/>
      <c r="E23" s="181"/>
      <c r="F23" s="341"/>
      <c r="G23" s="300"/>
    </row>
    <row r="24" spans="1:7" s="22" customFormat="1" ht="16.5" customHeight="1" outlineLevel="2">
      <c r="A24" s="460"/>
      <c r="B24" s="469"/>
      <c r="C24" s="57" t="s">
        <v>380</v>
      </c>
      <c r="D24" s="436"/>
      <c r="E24" s="439"/>
      <c r="F24" s="457"/>
      <c r="G24" s="427"/>
    </row>
    <row r="25" spans="1:7" s="22" customFormat="1" ht="13.5" outlineLevel="2">
      <c r="A25" s="461"/>
      <c r="B25" s="470"/>
      <c r="C25" s="274" t="s">
        <v>381</v>
      </c>
      <c r="D25" s="437"/>
      <c r="E25" s="440"/>
      <c r="F25" s="458"/>
      <c r="G25" s="428"/>
    </row>
    <row r="26" spans="1:7" s="22" customFormat="1" ht="13.5" outlineLevel="2">
      <c r="A26" s="462"/>
      <c r="B26" s="471"/>
      <c r="C26" s="275" t="s">
        <v>382</v>
      </c>
      <c r="D26" s="438"/>
      <c r="E26" s="441"/>
      <c r="F26" s="459"/>
      <c r="G26" s="429"/>
    </row>
    <row r="27" spans="1:7" s="22" customFormat="1" ht="13.5" outlineLevel="2">
      <c r="A27" s="269" t="s">
        <v>304</v>
      </c>
      <c r="B27" s="35" t="s">
        <v>385</v>
      </c>
      <c r="C27" s="52" t="s">
        <v>353</v>
      </c>
      <c r="D27" s="273">
        <v>1284</v>
      </c>
      <c r="E27" s="339">
        <v>0.3</v>
      </c>
      <c r="F27" s="342"/>
      <c r="G27" s="300">
        <f>G13*E27</f>
        <v>7569.179999999999</v>
      </c>
    </row>
    <row r="28" spans="1:7" s="22" customFormat="1" ht="13.5" outlineLevel="2">
      <c r="A28" s="269" t="s">
        <v>305</v>
      </c>
      <c r="B28" s="35" t="s">
        <v>386</v>
      </c>
      <c r="C28" s="52" t="s">
        <v>355</v>
      </c>
      <c r="D28" s="273">
        <v>494</v>
      </c>
      <c r="E28" s="339">
        <v>0.3</v>
      </c>
      <c r="F28" s="342"/>
      <c r="G28" s="300">
        <f>G14*E28</f>
        <v>3552.354</v>
      </c>
    </row>
    <row r="29" spans="1:7" s="22" customFormat="1" ht="13.5" outlineLevel="2">
      <c r="A29" s="269" t="s">
        <v>306</v>
      </c>
      <c r="B29" s="35" t="s">
        <v>387</v>
      </c>
      <c r="C29" s="52" t="s">
        <v>463</v>
      </c>
      <c r="D29" s="273">
        <v>353</v>
      </c>
      <c r="E29" s="339">
        <v>0.3</v>
      </c>
      <c r="F29" s="342"/>
      <c r="G29" s="300">
        <f>G15*E29</f>
        <v>2828.5890000000004</v>
      </c>
    </row>
    <row r="30" spans="1:7" s="22" customFormat="1" ht="13.5" outlineLevel="2">
      <c r="A30" s="269" t="s">
        <v>389</v>
      </c>
      <c r="B30" s="35" t="s">
        <v>388</v>
      </c>
      <c r="C30" s="52" t="s">
        <v>362</v>
      </c>
      <c r="D30" s="273">
        <v>482</v>
      </c>
      <c r="E30" s="339">
        <v>0.3</v>
      </c>
      <c r="F30" s="342"/>
      <c r="G30" s="300">
        <f>G16*E30</f>
        <v>4948.212</v>
      </c>
    </row>
    <row r="31" spans="1:7" s="22" customFormat="1" ht="13.5" outlineLevel="2">
      <c r="A31" s="56"/>
      <c r="B31" s="35"/>
      <c r="C31" s="52"/>
      <c r="D31" s="363"/>
      <c r="E31" s="181"/>
      <c r="F31" s="342"/>
      <c r="G31" s="300"/>
    </row>
    <row r="32" spans="1:7" s="22" customFormat="1" ht="13.5" outlineLevel="2">
      <c r="A32" s="269" t="s">
        <v>309</v>
      </c>
      <c r="B32" s="267" t="s">
        <v>399</v>
      </c>
      <c r="C32" s="312" t="s">
        <v>392</v>
      </c>
      <c r="D32" s="273"/>
      <c r="E32" s="181"/>
      <c r="F32" s="341"/>
      <c r="G32" s="300"/>
    </row>
    <row r="33" spans="1:7" s="22" customFormat="1" ht="16.5" customHeight="1" outlineLevel="2">
      <c r="A33" s="460"/>
      <c r="B33" s="469"/>
      <c r="C33" s="57" t="s">
        <v>393</v>
      </c>
      <c r="D33" s="436"/>
      <c r="E33" s="439"/>
      <c r="F33" s="457"/>
      <c r="G33" s="427"/>
    </row>
    <row r="34" spans="1:7" s="22" customFormat="1" ht="13.5" outlineLevel="2">
      <c r="A34" s="461"/>
      <c r="B34" s="470"/>
      <c r="C34" s="274" t="s">
        <v>394</v>
      </c>
      <c r="D34" s="437"/>
      <c r="E34" s="440"/>
      <c r="F34" s="458"/>
      <c r="G34" s="428"/>
    </row>
    <row r="35" spans="1:7" s="22" customFormat="1" ht="13.5" outlineLevel="2">
      <c r="A35" s="462"/>
      <c r="B35" s="471"/>
      <c r="C35" s="275" t="s">
        <v>382</v>
      </c>
      <c r="D35" s="438"/>
      <c r="E35" s="441"/>
      <c r="F35" s="459"/>
      <c r="G35" s="429"/>
    </row>
    <row r="36" spans="1:7" s="22" customFormat="1" ht="13.5" outlineLevel="2">
      <c r="A36" s="269" t="s">
        <v>310</v>
      </c>
      <c r="B36" s="35" t="s">
        <v>400</v>
      </c>
      <c r="C36" s="52" t="s">
        <v>357</v>
      </c>
      <c r="D36" s="273">
        <v>28</v>
      </c>
      <c r="E36" s="339">
        <v>0.25</v>
      </c>
      <c r="F36" s="342"/>
      <c r="G36" s="300">
        <f>G17*E36</f>
        <v>289.09999999999997</v>
      </c>
    </row>
    <row r="37" spans="1:7" s="22" customFormat="1" ht="13.5" outlineLevel="2">
      <c r="A37" s="269" t="s">
        <v>395</v>
      </c>
      <c r="B37" s="35" t="s">
        <v>401</v>
      </c>
      <c r="C37" s="52" t="s">
        <v>358</v>
      </c>
      <c r="D37" s="273">
        <v>46</v>
      </c>
      <c r="E37" s="339">
        <v>0.25</v>
      </c>
      <c r="F37" s="342"/>
      <c r="G37" s="300">
        <f>G18*E37</f>
        <v>616.055</v>
      </c>
    </row>
    <row r="38" spans="1:7" s="22" customFormat="1" ht="13.5" outlineLevel="2">
      <c r="A38" s="269" t="s">
        <v>396</v>
      </c>
      <c r="B38" s="35" t="s">
        <v>402</v>
      </c>
      <c r="C38" s="52" t="s">
        <v>359</v>
      </c>
      <c r="D38" s="273">
        <v>367</v>
      </c>
      <c r="E38" s="339">
        <v>0.25</v>
      </c>
      <c r="F38" s="342"/>
      <c r="G38" s="300">
        <f>G19*E38</f>
        <v>6926.2074999999995</v>
      </c>
    </row>
    <row r="39" spans="1:7" s="22" customFormat="1" ht="13.5" outlineLevel="2">
      <c r="A39" s="269" t="s">
        <v>397</v>
      </c>
      <c r="B39" s="35" t="s">
        <v>403</v>
      </c>
      <c r="C39" s="52" t="s">
        <v>360</v>
      </c>
      <c r="D39" s="273">
        <v>12</v>
      </c>
      <c r="E39" s="339">
        <v>0.25</v>
      </c>
      <c r="F39" s="342"/>
      <c r="G39" s="300">
        <f>G20*E39</f>
        <v>292.65</v>
      </c>
    </row>
    <row r="40" spans="1:7" s="22" customFormat="1" ht="13.5" outlineLevel="2">
      <c r="A40" s="269" t="s">
        <v>398</v>
      </c>
      <c r="B40" s="35" t="s">
        <v>404</v>
      </c>
      <c r="C40" s="52" t="s">
        <v>361</v>
      </c>
      <c r="D40" s="273">
        <v>91</v>
      </c>
      <c r="E40" s="339">
        <v>0.25</v>
      </c>
      <c r="F40" s="342"/>
      <c r="G40" s="300">
        <f>G21*E40</f>
        <v>2622.165</v>
      </c>
    </row>
    <row r="41" spans="1:7" s="22" customFormat="1" ht="13.5" outlineLevel="2">
      <c r="A41" s="56"/>
      <c r="B41" s="35"/>
      <c r="C41" s="52"/>
      <c r="D41" s="363"/>
      <c r="E41" s="181"/>
      <c r="F41" s="342"/>
      <c r="G41" s="300"/>
    </row>
    <row r="42" spans="1:7" s="22" customFormat="1" ht="16.5" customHeight="1" outlineLevel="2">
      <c r="A42" s="286" t="s">
        <v>316</v>
      </c>
      <c r="B42" s="285" t="s">
        <v>440</v>
      </c>
      <c r="C42" s="225" t="s">
        <v>435</v>
      </c>
      <c r="D42" s="260"/>
      <c r="E42" s="281"/>
      <c r="F42" s="257"/>
      <c r="G42" s="282"/>
    </row>
    <row r="43" spans="1:7" s="22" customFormat="1" ht="16.5" customHeight="1" outlineLevel="2">
      <c r="A43" s="319"/>
      <c r="B43" s="320"/>
      <c r="C43" s="294"/>
      <c r="D43" s="321"/>
      <c r="E43" s="297"/>
      <c r="F43" s="95"/>
      <c r="G43" s="301"/>
    </row>
    <row r="44" spans="1:7" s="22" customFormat="1" ht="13.5" outlineLevel="2">
      <c r="A44" s="269" t="s">
        <v>317</v>
      </c>
      <c r="B44" s="61" t="s">
        <v>441</v>
      </c>
      <c r="C44" s="314" t="s">
        <v>436</v>
      </c>
      <c r="D44" s="289"/>
      <c r="E44" s="181"/>
      <c r="F44" s="341"/>
      <c r="G44" s="300"/>
    </row>
    <row r="45" spans="1:7" s="22" customFormat="1" ht="13.5" outlineLevel="2">
      <c r="A45" s="269" t="s">
        <v>318</v>
      </c>
      <c r="B45" s="290" t="s">
        <v>442</v>
      </c>
      <c r="C45" s="52" t="s">
        <v>437</v>
      </c>
      <c r="D45" s="289">
        <v>2613</v>
      </c>
      <c r="E45" s="181" t="s">
        <v>1</v>
      </c>
      <c r="F45" s="342">
        <v>2.55</v>
      </c>
      <c r="G45" s="300">
        <f>D45*F45</f>
        <v>6663.15</v>
      </c>
    </row>
    <row r="46" spans="1:7" s="22" customFormat="1" ht="13.5" outlineLevel="2">
      <c r="A46" s="269" t="s">
        <v>319</v>
      </c>
      <c r="B46" s="290" t="s">
        <v>443</v>
      </c>
      <c r="C46" s="52" t="s">
        <v>438</v>
      </c>
      <c r="D46" s="289">
        <v>441</v>
      </c>
      <c r="E46" s="181" t="s">
        <v>1</v>
      </c>
      <c r="F46" s="342">
        <v>5.09</v>
      </c>
      <c r="G46" s="300">
        <f>D46*F46</f>
        <v>2244.69</v>
      </c>
    </row>
    <row r="47" spans="1:7" s="22" customFormat="1" ht="13.5" outlineLevel="2">
      <c r="A47" s="269" t="s">
        <v>424</v>
      </c>
      <c r="B47" s="290" t="s">
        <v>444</v>
      </c>
      <c r="C47" s="52" t="s">
        <v>439</v>
      </c>
      <c r="D47" s="289">
        <v>103</v>
      </c>
      <c r="E47" s="181" t="s">
        <v>1</v>
      </c>
      <c r="F47" s="342">
        <v>7.61</v>
      </c>
      <c r="G47" s="300">
        <f>D47*F47</f>
        <v>783.83</v>
      </c>
    </row>
    <row r="48" spans="1:7" s="22" customFormat="1" ht="13.5" outlineLevel="2">
      <c r="A48" s="269"/>
      <c r="B48" s="61"/>
      <c r="C48" s="52"/>
      <c r="D48" s="289"/>
      <c r="E48" s="181"/>
      <c r="F48" s="341"/>
      <c r="G48" s="300"/>
    </row>
    <row r="49" spans="1:7" s="22" customFormat="1" ht="13.5" outlineLevel="2">
      <c r="A49" s="269" t="s">
        <v>320</v>
      </c>
      <c r="B49" s="291" t="s">
        <v>451</v>
      </c>
      <c r="C49" s="314" t="s">
        <v>449</v>
      </c>
      <c r="D49" s="289"/>
      <c r="E49" s="181"/>
      <c r="F49" s="341"/>
      <c r="G49" s="300"/>
    </row>
    <row r="50" spans="1:7" s="22" customFormat="1" ht="13.5" outlineLevel="2">
      <c r="A50" s="269"/>
      <c r="B50" s="61" t="s">
        <v>451</v>
      </c>
      <c r="C50" s="52" t="s">
        <v>450</v>
      </c>
      <c r="D50" s="289"/>
      <c r="E50" s="181"/>
      <c r="F50" s="341"/>
      <c r="G50" s="300"/>
    </row>
    <row r="51" spans="1:7" s="22" customFormat="1" ht="13.5" outlineLevel="2">
      <c r="A51" s="269" t="s">
        <v>321</v>
      </c>
      <c r="B51" s="290" t="s">
        <v>442</v>
      </c>
      <c r="C51" s="52" t="s">
        <v>437</v>
      </c>
      <c r="D51" s="289">
        <v>2613</v>
      </c>
      <c r="E51" s="181" t="s">
        <v>1</v>
      </c>
      <c r="F51" s="342">
        <v>2.68</v>
      </c>
      <c r="G51" s="300">
        <f>D51*F51</f>
        <v>7002.84</v>
      </c>
    </row>
    <row r="52" spans="1:7" s="22" customFormat="1" ht="13.5" outlineLevel="2">
      <c r="A52" s="269" t="s">
        <v>322</v>
      </c>
      <c r="B52" s="290" t="s">
        <v>443</v>
      </c>
      <c r="C52" s="52" t="s">
        <v>438</v>
      </c>
      <c r="D52" s="289">
        <v>441</v>
      </c>
      <c r="E52" s="181" t="s">
        <v>1</v>
      </c>
      <c r="F52" s="342">
        <v>5.31</v>
      </c>
      <c r="G52" s="300">
        <f>D52*F52</f>
        <v>2341.71</v>
      </c>
    </row>
    <row r="53" spans="1:7" s="22" customFormat="1" ht="13.5" outlineLevel="2">
      <c r="A53" s="269" t="s">
        <v>590</v>
      </c>
      <c r="B53" s="290" t="s">
        <v>444</v>
      </c>
      <c r="C53" s="52" t="s">
        <v>439</v>
      </c>
      <c r="D53" s="289">
        <v>103</v>
      </c>
      <c r="E53" s="181" t="s">
        <v>1</v>
      </c>
      <c r="F53" s="342">
        <v>7.83</v>
      </c>
      <c r="G53" s="300">
        <f>D53*F53</f>
        <v>806.49</v>
      </c>
    </row>
    <row r="54" spans="1:7" s="22" customFormat="1" ht="13.5" outlineLevel="2">
      <c r="A54" s="54"/>
      <c r="B54" s="61"/>
      <c r="C54" s="52"/>
      <c r="D54" s="289"/>
      <c r="E54" s="181"/>
      <c r="F54" s="341"/>
      <c r="G54" s="300"/>
    </row>
    <row r="55" spans="1:7" s="22" customFormat="1" ht="16.5" customHeight="1" outlineLevel="2">
      <c r="A55" s="286" t="s">
        <v>445</v>
      </c>
      <c r="B55" s="285" t="s">
        <v>604</v>
      </c>
      <c r="C55" s="225" t="s">
        <v>591</v>
      </c>
      <c r="D55" s="260"/>
      <c r="E55" s="281"/>
      <c r="F55" s="257"/>
      <c r="G55" s="282"/>
    </row>
    <row r="56" spans="1:7" s="22" customFormat="1" ht="13.5" outlineLevel="2">
      <c r="A56" s="486"/>
      <c r="B56" s="349"/>
      <c r="C56" s="350" t="s">
        <v>592</v>
      </c>
      <c r="D56" s="487"/>
      <c r="E56" s="439"/>
      <c r="F56" s="442"/>
      <c r="G56" s="427"/>
    </row>
    <row r="57" spans="1:7" s="22" customFormat="1" ht="13.5" outlineLevel="2">
      <c r="A57" s="476"/>
      <c r="B57" s="351"/>
      <c r="C57" s="352" t="s">
        <v>593</v>
      </c>
      <c r="D57" s="480"/>
      <c r="E57" s="440"/>
      <c r="F57" s="443"/>
      <c r="G57" s="428"/>
    </row>
    <row r="58" spans="1:7" s="22" customFormat="1" ht="14.25" customHeight="1" outlineLevel="2">
      <c r="A58" s="476"/>
      <c r="B58" s="351"/>
      <c r="C58" s="352" t="s">
        <v>594</v>
      </c>
      <c r="D58" s="480"/>
      <c r="E58" s="440"/>
      <c r="F58" s="443"/>
      <c r="G58" s="428"/>
    </row>
    <row r="59" spans="1:7" s="22" customFormat="1" ht="26.25" outlineLevel="2">
      <c r="A59" s="477"/>
      <c r="B59" s="353"/>
      <c r="C59" s="354" t="s">
        <v>595</v>
      </c>
      <c r="D59" s="481"/>
      <c r="E59" s="441"/>
      <c r="F59" s="444"/>
      <c r="G59" s="429"/>
    </row>
    <row r="60" spans="1:7" s="22" customFormat="1" ht="13.5" outlineLevel="2">
      <c r="A60" s="32"/>
      <c r="B60" s="41"/>
      <c r="C60" s="40"/>
      <c r="D60" s="33"/>
      <c r="E60" s="181"/>
      <c r="F60" s="342"/>
      <c r="G60" s="300"/>
    </row>
    <row r="61" spans="1:7" s="22" customFormat="1" ht="13.5" outlineLevel="2">
      <c r="A61" s="32" t="s">
        <v>334</v>
      </c>
      <c r="B61" s="361" t="s">
        <v>617</v>
      </c>
      <c r="C61" s="348" t="s">
        <v>596</v>
      </c>
      <c r="D61" s="33"/>
      <c r="E61" s="181"/>
      <c r="F61" s="342"/>
      <c r="G61" s="300"/>
    </row>
    <row r="62" spans="1:7" s="22" customFormat="1" ht="13.5" outlineLevel="2">
      <c r="A62" s="32"/>
      <c r="B62" s="358"/>
      <c r="C62" s="283" t="s">
        <v>597</v>
      </c>
      <c r="D62" s="33"/>
      <c r="E62" s="181"/>
      <c r="F62" s="342"/>
      <c r="G62" s="300"/>
    </row>
    <row r="63" spans="1:7" s="22" customFormat="1" ht="13.5" outlineLevel="2">
      <c r="A63" s="32" t="s">
        <v>447</v>
      </c>
      <c r="B63" s="358" t="s">
        <v>599</v>
      </c>
      <c r="C63" s="347" t="s">
        <v>598</v>
      </c>
      <c r="D63" s="355">
        <v>742</v>
      </c>
      <c r="E63" s="181" t="s">
        <v>20</v>
      </c>
      <c r="F63" s="342">
        <v>23.8</v>
      </c>
      <c r="G63" s="300">
        <f>D63*F63</f>
        <v>17659.600000000002</v>
      </c>
    </row>
    <row r="64" spans="1:7" s="22" customFormat="1" ht="13.5" outlineLevel="2">
      <c r="A64" s="32" t="s">
        <v>446</v>
      </c>
      <c r="B64" s="358" t="s">
        <v>602</v>
      </c>
      <c r="C64" s="347" t="s">
        <v>600</v>
      </c>
      <c r="D64" s="355">
        <v>580</v>
      </c>
      <c r="E64" s="181" t="s">
        <v>20</v>
      </c>
      <c r="F64" s="342">
        <v>33.1</v>
      </c>
      <c r="G64" s="300">
        <f>D64*F64</f>
        <v>19198</v>
      </c>
    </row>
    <row r="65" spans="1:7" s="22" customFormat="1" ht="13.5" outlineLevel="2">
      <c r="A65" s="32" t="s">
        <v>448</v>
      </c>
      <c r="B65" s="358" t="s">
        <v>603</v>
      </c>
      <c r="C65" s="347" t="s">
        <v>601</v>
      </c>
      <c r="D65" s="355">
        <v>29</v>
      </c>
      <c r="E65" s="181" t="s">
        <v>20</v>
      </c>
      <c r="F65" s="342">
        <v>34.5</v>
      </c>
      <c r="G65" s="300">
        <f>D65*F65</f>
        <v>1000.5</v>
      </c>
    </row>
    <row r="66" spans="1:7" s="22" customFormat="1" ht="13.5" outlineLevel="2">
      <c r="A66" s="32"/>
      <c r="B66" s="358"/>
      <c r="C66" s="40"/>
      <c r="D66" s="33"/>
      <c r="E66" s="181"/>
      <c r="F66" s="342"/>
      <c r="G66" s="300"/>
    </row>
    <row r="67" spans="1:7" s="22" customFormat="1" ht="13.5" outlineLevel="2">
      <c r="A67" s="32" t="s">
        <v>453</v>
      </c>
      <c r="B67" s="358" t="s">
        <v>607</v>
      </c>
      <c r="C67" s="347" t="s">
        <v>605</v>
      </c>
      <c r="D67" s="355"/>
      <c r="E67" s="181"/>
      <c r="F67" s="342"/>
      <c r="G67" s="300"/>
    </row>
    <row r="68" spans="1:7" s="22" customFormat="1" ht="13.5" outlineLevel="2">
      <c r="A68" s="32" t="s">
        <v>454</v>
      </c>
      <c r="B68" s="358" t="s">
        <v>61</v>
      </c>
      <c r="C68" s="347" t="s">
        <v>606</v>
      </c>
      <c r="D68" s="355">
        <v>580</v>
      </c>
      <c r="E68" s="181" t="s">
        <v>20</v>
      </c>
      <c r="F68" s="342">
        <v>4.5</v>
      </c>
      <c r="G68" s="300">
        <f>D68*F68</f>
        <v>2610</v>
      </c>
    </row>
    <row r="69" spans="1:7" s="22" customFormat="1" ht="13.5" outlineLevel="2">
      <c r="A69" s="32" t="s">
        <v>631</v>
      </c>
      <c r="B69" s="358" t="s">
        <v>608</v>
      </c>
      <c r="C69" s="347" t="s">
        <v>609</v>
      </c>
      <c r="D69" s="355">
        <v>580</v>
      </c>
      <c r="E69" s="181" t="s">
        <v>20</v>
      </c>
      <c r="F69" s="342">
        <v>5.3</v>
      </c>
      <c r="G69" s="300">
        <f>D69*F69</f>
        <v>3074</v>
      </c>
    </row>
    <row r="70" spans="1:7" s="22" customFormat="1" ht="13.5" outlineLevel="2">
      <c r="A70" s="32"/>
      <c r="B70" s="358"/>
      <c r="C70" s="40"/>
      <c r="D70" s="33"/>
      <c r="E70" s="181"/>
      <c r="F70" s="342"/>
      <c r="G70" s="300"/>
    </row>
    <row r="71" spans="1:78" s="22" customFormat="1" ht="18" customHeight="1" outlineLevel="2">
      <c r="A71" s="32" t="s">
        <v>654</v>
      </c>
      <c r="B71" s="360" t="s">
        <v>612</v>
      </c>
      <c r="C71" s="357" t="s">
        <v>610</v>
      </c>
      <c r="D71" s="33"/>
      <c r="E71" s="181"/>
      <c r="F71" s="342"/>
      <c r="G71" s="300"/>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1:78" s="22" customFormat="1" ht="18" customHeight="1" outlineLevel="2">
      <c r="A72" s="32"/>
      <c r="B72" s="359"/>
      <c r="C72" s="356" t="s">
        <v>611</v>
      </c>
      <c r="D72" s="355"/>
      <c r="E72" s="181"/>
      <c r="F72" s="342"/>
      <c r="G72" s="300"/>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1:78" s="22" customFormat="1" ht="18" customHeight="1" outlineLevel="2">
      <c r="A73" s="32" t="s">
        <v>632</v>
      </c>
      <c r="B73" s="359" t="s">
        <v>614</v>
      </c>
      <c r="C73" s="356" t="s">
        <v>613</v>
      </c>
      <c r="D73" s="355">
        <v>8</v>
      </c>
      <c r="E73" s="181" t="s">
        <v>20</v>
      </c>
      <c r="F73" s="342">
        <v>5.3</v>
      </c>
      <c r="G73" s="300">
        <f>D73*F73</f>
        <v>42.4</v>
      </c>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1:78" s="22" customFormat="1" ht="18" customHeight="1" outlineLevel="2">
      <c r="A74" s="32"/>
      <c r="B74" s="359"/>
      <c r="C74" s="356"/>
      <c r="D74" s="355"/>
      <c r="E74" s="181"/>
      <c r="F74" s="342"/>
      <c r="G74" s="300"/>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1:78" s="22" customFormat="1" ht="18" customHeight="1" outlineLevel="2">
      <c r="A75" s="32" t="s">
        <v>653</v>
      </c>
      <c r="B75" s="362" t="s">
        <v>616</v>
      </c>
      <c r="C75" s="357" t="s">
        <v>615</v>
      </c>
      <c r="D75" s="33"/>
      <c r="E75" s="181"/>
      <c r="F75" s="342"/>
      <c r="G75" s="300"/>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1:78" s="22" customFormat="1" ht="18" customHeight="1" outlineLevel="2">
      <c r="A76" s="32" t="s">
        <v>633</v>
      </c>
      <c r="B76" s="36" t="s">
        <v>619</v>
      </c>
      <c r="C76" s="356" t="s">
        <v>618</v>
      </c>
      <c r="D76" s="355">
        <v>10</v>
      </c>
      <c r="E76" s="181" t="s">
        <v>20</v>
      </c>
      <c r="F76" s="342">
        <v>901</v>
      </c>
      <c r="G76" s="300">
        <f>D76*F76</f>
        <v>9010</v>
      </c>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1:78" s="22" customFormat="1" ht="18" customHeight="1" outlineLevel="2">
      <c r="A77" s="32"/>
      <c r="B77" s="36"/>
      <c r="C77" s="356"/>
      <c r="D77" s="355"/>
      <c r="E77" s="181"/>
      <c r="F77" s="342"/>
      <c r="G77" s="300"/>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1:78" s="22" customFormat="1" ht="18" customHeight="1" outlineLevel="2">
      <c r="A78" s="32" t="s">
        <v>652</v>
      </c>
      <c r="B78" s="36" t="s">
        <v>621</v>
      </c>
      <c r="C78" s="357" t="s">
        <v>620</v>
      </c>
      <c r="D78" s="33"/>
      <c r="E78" s="181"/>
      <c r="F78" s="342"/>
      <c r="G78" s="300"/>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s="22" customFormat="1" ht="18" customHeight="1" outlineLevel="2">
      <c r="A79" s="32" t="s">
        <v>634</v>
      </c>
      <c r="B79" s="36" t="s">
        <v>626</v>
      </c>
      <c r="C79" s="356" t="s">
        <v>618</v>
      </c>
      <c r="D79" s="355">
        <v>3</v>
      </c>
      <c r="E79" s="181" t="s">
        <v>20</v>
      </c>
      <c r="F79" s="342">
        <v>691</v>
      </c>
      <c r="G79" s="300">
        <f>D79*F79</f>
        <v>2073</v>
      </c>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s="22" customFormat="1" ht="18" customHeight="1" outlineLevel="2">
      <c r="A80" s="32" t="s">
        <v>635</v>
      </c>
      <c r="B80" s="36" t="s">
        <v>627</v>
      </c>
      <c r="C80" s="283" t="s">
        <v>622</v>
      </c>
      <c r="D80" s="355">
        <v>1</v>
      </c>
      <c r="E80" s="181" t="s">
        <v>20</v>
      </c>
      <c r="F80" s="342">
        <v>934</v>
      </c>
      <c r="G80" s="300">
        <f>D80*F80</f>
        <v>934</v>
      </c>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s="22" customFormat="1" ht="18" customHeight="1" outlineLevel="2">
      <c r="A81" s="32" t="s">
        <v>636</v>
      </c>
      <c r="B81" s="36" t="s">
        <v>628</v>
      </c>
      <c r="C81" s="283" t="s">
        <v>623</v>
      </c>
      <c r="D81" s="355">
        <v>1</v>
      </c>
      <c r="E81" s="181" t="s">
        <v>20</v>
      </c>
      <c r="F81" s="342">
        <v>993</v>
      </c>
      <c r="G81" s="300">
        <f>D81*F81</f>
        <v>993</v>
      </c>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s="22" customFormat="1" ht="18" customHeight="1" outlineLevel="2">
      <c r="A82" s="32" t="s">
        <v>637</v>
      </c>
      <c r="B82" s="36" t="s">
        <v>629</v>
      </c>
      <c r="C82" s="283" t="s">
        <v>624</v>
      </c>
      <c r="D82" s="355">
        <v>4</v>
      </c>
      <c r="E82" s="181" t="s">
        <v>20</v>
      </c>
      <c r="F82" s="342">
        <v>1070</v>
      </c>
      <c r="G82" s="300">
        <f>D82*F82</f>
        <v>4280</v>
      </c>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s="22" customFormat="1" ht="18" customHeight="1" outlineLevel="2">
      <c r="A83" s="32" t="s">
        <v>638</v>
      </c>
      <c r="B83" s="36" t="s">
        <v>630</v>
      </c>
      <c r="C83" s="283" t="s">
        <v>625</v>
      </c>
      <c r="D83" s="355">
        <v>6</v>
      </c>
      <c r="E83" s="181" t="s">
        <v>20</v>
      </c>
      <c r="F83" s="342">
        <v>1510</v>
      </c>
      <c r="G83" s="300">
        <f>D83*F83</f>
        <v>9060</v>
      </c>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s="22" customFormat="1" ht="18" customHeight="1" outlineLevel="2">
      <c r="A84" s="32"/>
      <c r="B84" s="34"/>
      <c r="C84" s="283"/>
      <c r="D84" s="33"/>
      <c r="E84" s="181"/>
      <c r="F84" s="342"/>
      <c r="G84" s="300"/>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22" customFormat="1" ht="18" customHeight="1" outlineLevel="2">
      <c r="A85" s="32" t="s">
        <v>651</v>
      </c>
      <c r="B85" s="360" t="s">
        <v>640</v>
      </c>
      <c r="C85" s="365" t="s">
        <v>639</v>
      </c>
      <c r="D85" s="33"/>
      <c r="E85" s="181"/>
      <c r="F85" s="342"/>
      <c r="G85" s="300"/>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1:78" s="22" customFormat="1" ht="18" customHeight="1" outlineLevel="2">
      <c r="A86" s="32" t="s">
        <v>646</v>
      </c>
      <c r="B86" s="36" t="s">
        <v>641</v>
      </c>
      <c r="C86" s="356" t="s">
        <v>618</v>
      </c>
      <c r="D86" s="355">
        <v>3</v>
      </c>
      <c r="E86" s="181" t="s">
        <v>20</v>
      </c>
      <c r="F86" s="342">
        <v>555</v>
      </c>
      <c r="G86" s="300">
        <f>D86*F86</f>
        <v>1665</v>
      </c>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1:78" s="22" customFormat="1" ht="18" customHeight="1" outlineLevel="2">
      <c r="A87" s="32" t="s">
        <v>647</v>
      </c>
      <c r="B87" s="36" t="s">
        <v>642</v>
      </c>
      <c r="C87" s="283" t="s">
        <v>622</v>
      </c>
      <c r="D87" s="355">
        <v>1</v>
      </c>
      <c r="E87" s="181" t="s">
        <v>20</v>
      </c>
      <c r="F87" s="342">
        <v>575</v>
      </c>
      <c r="G87" s="300">
        <f>D87*F87</f>
        <v>575</v>
      </c>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1:78" s="22" customFormat="1" ht="18" customHeight="1" outlineLevel="2">
      <c r="A88" s="32" t="s">
        <v>648</v>
      </c>
      <c r="B88" s="36" t="s">
        <v>643</v>
      </c>
      <c r="C88" s="283" t="s">
        <v>623</v>
      </c>
      <c r="D88" s="355">
        <v>1</v>
      </c>
      <c r="E88" s="181" t="s">
        <v>20</v>
      </c>
      <c r="F88" s="342">
        <v>584</v>
      </c>
      <c r="G88" s="300">
        <f>D88*F88</f>
        <v>584</v>
      </c>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1:78" s="22" customFormat="1" ht="18" customHeight="1" outlineLevel="2">
      <c r="A89" s="32" t="s">
        <v>649</v>
      </c>
      <c r="B89" s="36" t="s">
        <v>644</v>
      </c>
      <c r="C89" s="283" t="s">
        <v>624</v>
      </c>
      <c r="D89" s="355">
        <v>4</v>
      </c>
      <c r="E89" s="181" t="s">
        <v>20</v>
      </c>
      <c r="F89" s="342">
        <v>589</v>
      </c>
      <c r="G89" s="300">
        <f>D89*F89</f>
        <v>2356</v>
      </c>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s="22" customFormat="1" ht="18" customHeight="1" outlineLevel="2">
      <c r="A90" s="32" t="s">
        <v>650</v>
      </c>
      <c r="B90" s="36" t="s">
        <v>645</v>
      </c>
      <c r="C90" s="283" t="s">
        <v>625</v>
      </c>
      <c r="D90" s="355">
        <v>6</v>
      </c>
      <c r="E90" s="181" t="s">
        <v>20</v>
      </c>
      <c r="F90" s="342">
        <v>593</v>
      </c>
      <c r="G90" s="300">
        <f>D90*F90</f>
        <v>3558</v>
      </c>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s="22" customFormat="1" ht="18" customHeight="1" outlineLevel="2">
      <c r="A91" s="32"/>
      <c r="B91" s="360"/>
      <c r="C91" s="365"/>
      <c r="D91" s="33"/>
      <c r="E91" s="181"/>
      <c r="F91" s="342"/>
      <c r="G91" s="300"/>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 s="22" customFormat="1" ht="16.5" customHeight="1" outlineLevel="2">
      <c r="A92" s="322" t="s">
        <v>469</v>
      </c>
      <c r="B92" s="323" t="s">
        <v>671</v>
      </c>
      <c r="C92" s="324" t="s">
        <v>670</v>
      </c>
      <c r="D92" s="325"/>
      <c r="E92" s="326"/>
      <c r="F92" s="373"/>
      <c r="G92" s="327"/>
    </row>
    <row r="93" spans="1:78" s="22" customFormat="1" ht="18" customHeight="1" outlineLevel="2">
      <c r="A93" s="476" t="s">
        <v>335</v>
      </c>
      <c r="B93" s="478" t="s">
        <v>679</v>
      </c>
      <c r="C93" s="374" t="s">
        <v>672</v>
      </c>
      <c r="D93" s="480"/>
      <c r="E93" s="482"/>
      <c r="F93" s="443"/>
      <c r="G93" s="484"/>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s="22" customFormat="1" ht="18" customHeight="1" outlineLevel="2">
      <c r="A94" s="476"/>
      <c r="B94" s="478"/>
      <c r="C94" s="306" t="s">
        <v>673</v>
      </c>
      <c r="D94" s="480"/>
      <c r="E94" s="482"/>
      <c r="F94" s="443"/>
      <c r="G94" s="484"/>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s="22" customFormat="1" ht="18" customHeight="1" outlineLevel="2">
      <c r="A95" s="476"/>
      <c r="B95" s="478"/>
      <c r="C95" s="306" t="s">
        <v>674</v>
      </c>
      <c r="D95" s="480"/>
      <c r="E95" s="482"/>
      <c r="F95" s="443"/>
      <c r="G95" s="484"/>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s="22" customFormat="1" ht="18" customHeight="1" outlineLevel="2">
      <c r="A96" s="476"/>
      <c r="B96" s="478"/>
      <c r="C96" s="306" t="s">
        <v>675</v>
      </c>
      <c r="D96" s="480"/>
      <c r="E96" s="482"/>
      <c r="F96" s="443"/>
      <c r="G96" s="484"/>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s="22" customFormat="1" ht="18" customHeight="1" outlineLevel="2">
      <c r="A97" s="477"/>
      <c r="B97" s="479"/>
      <c r="C97" s="372" t="s">
        <v>676</v>
      </c>
      <c r="D97" s="481"/>
      <c r="E97" s="483"/>
      <c r="F97" s="444"/>
      <c r="G97" s="48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s="22" customFormat="1" ht="18" customHeight="1" outlineLevel="2">
      <c r="A98" s="32" t="s">
        <v>336</v>
      </c>
      <c r="B98" s="34" t="s">
        <v>677</v>
      </c>
      <c r="C98" s="283" t="s">
        <v>678</v>
      </c>
      <c r="D98" s="355">
        <v>2</v>
      </c>
      <c r="E98" s="181" t="s">
        <v>20</v>
      </c>
      <c r="F98" s="342">
        <v>1565.39</v>
      </c>
      <c r="G98" s="300">
        <f>D98*F98</f>
        <v>3130.78</v>
      </c>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 s="22" customFormat="1" ht="13.5" outlineLevel="2">
      <c r="A99" s="21"/>
      <c r="B99" s="37"/>
      <c r="C99" s="42"/>
      <c r="D99" s="33"/>
      <c r="E99" s="181"/>
      <c r="F99" s="342"/>
      <c r="G99" s="300"/>
    </row>
    <row r="100" spans="1:7" s="22" customFormat="1" ht="16.5" customHeight="1" outlineLevel="2">
      <c r="A100" s="286" t="s">
        <v>478</v>
      </c>
      <c r="B100" s="285" t="s">
        <v>656</v>
      </c>
      <c r="C100" s="225" t="s">
        <v>655</v>
      </c>
      <c r="D100" s="260"/>
      <c r="E100" s="281"/>
      <c r="F100" s="257"/>
      <c r="G100" s="282"/>
    </row>
    <row r="101" spans="1:7" s="23" customFormat="1" ht="14.25" outlineLevel="2">
      <c r="A101" s="32"/>
      <c r="B101" s="37"/>
      <c r="C101" s="366" t="s">
        <v>657</v>
      </c>
      <c r="D101" s="33"/>
      <c r="E101" s="181"/>
      <c r="F101" s="186"/>
      <c r="G101" s="300"/>
    </row>
    <row r="102" spans="1:7" s="23" customFormat="1" ht="14.25" outlineLevel="2">
      <c r="A102" s="32"/>
      <c r="B102" s="37"/>
      <c r="C102" s="366" t="s">
        <v>658</v>
      </c>
      <c r="D102" s="33"/>
      <c r="E102" s="181"/>
      <c r="F102" s="186"/>
      <c r="G102" s="300"/>
    </row>
    <row r="103" spans="1:7" s="23" customFormat="1" ht="14.25" outlineLevel="2">
      <c r="A103" s="32"/>
      <c r="B103" s="37"/>
      <c r="C103" s="366" t="s">
        <v>659</v>
      </c>
      <c r="D103" s="33"/>
      <c r="E103" s="181"/>
      <c r="F103" s="186"/>
      <c r="G103" s="300"/>
    </row>
    <row r="104" spans="1:7" s="23" customFormat="1" ht="52.5" outlineLevel="2">
      <c r="A104" s="32"/>
      <c r="B104" s="37"/>
      <c r="C104" s="366" t="s">
        <v>660</v>
      </c>
      <c r="D104" s="33"/>
      <c r="E104" s="181"/>
      <c r="F104" s="186"/>
      <c r="G104" s="300"/>
    </row>
    <row r="105" spans="1:7" s="23" customFormat="1" ht="14.25" outlineLevel="2">
      <c r="A105" s="32" t="s">
        <v>680</v>
      </c>
      <c r="B105" s="37"/>
      <c r="C105" s="367" t="s">
        <v>661</v>
      </c>
      <c r="D105" s="33"/>
      <c r="E105" s="181"/>
      <c r="F105" s="186"/>
      <c r="G105" s="300"/>
    </row>
    <row r="106" spans="1:7" s="23" customFormat="1" ht="14.25" outlineLevel="2">
      <c r="A106" s="32" t="s">
        <v>681</v>
      </c>
      <c r="B106" s="37" t="s">
        <v>663</v>
      </c>
      <c r="C106" s="366" t="s">
        <v>662</v>
      </c>
      <c r="D106" s="33">
        <v>26</v>
      </c>
      <c r="E106" s="181" t="s">
        <v>20</v>
      </c>
      <c r="F106" s="186">
        <v>1120</v>
      </c>
      <c r="G106" s="300">
        <f>D106*F106</f>
        <v>29120</v>
      </c>
    </row>
    <row r="107" spans="1:7" s="22" customFormat="1" ht="14.25" customHeight="1" outlineLevel="2">
      <c r="A107" s="32"/>
      <c r="B107" s="37"/>
      <c r="C107" s="38"/>
      <c r="D107" s="33"/>
      <c r="E107" s="181"/>
      <c r="F107" s="342"/>
      <c r="G107" s="300"/>
    </row>
    <row r="108" spans="1:7" s="22" customFormat="1" ht="13.5" outlineLevel="2">
      <c r="A108" s="32" t="s">
        <v>489</v>
      </c>
      <c r="B108" s="107" t="s">
        <v>664</v>
      </c>
      <c r="C108" s="367" t="s">
        <v>666</v>
      </c>
      <c r="D108" s="33"/>
      <c r="E108" s="181"/>
      <c r="F108" s="342"/>
      <c r="G108" s="300"/>
    </row>
    <row r="109" spans="1:7" s="23" customFormat="1" ht="15.75" customHeight="1" outlineLevel="1">
      <c r="A109" s="32" t="s">
        <v>481</v>
      </c>
      <c r="B109" s="107" t="s">
        <v>668</v>
      </c>
      <c r="C109" s="366" t="s">
        <v>665</v>
      </c>
      <c r="D109" s="33">
        <v>250</v>
      </c>
      <c r="E109" s="181" t="s">
        <v>20</v>
      </c>
      <c r="F109" s="186">
        <v>50</v>
      </c>
      <c r="G109" s="300">
        <f>D109*F109</f>
        <v>12500</v>
      </c>
    </row>
    <row r="110" spans="1:7" s="24" customFormat="1" ht="13.5" outlineLevel="2">
      <c r="A110" s="32" t="s">
        <v>682</v>
      </c>
      <c r="B110" s="107" t="s">
        <v>669</v>
      </c>
      <c r="C110" s="366" t="s">
        <v>667</v>
      </c>
      <c r="D110" s="33">
        <v>160</v>
      </c>
      <c r="E110" s="181" t="s">
        <v>20</v>
      </c>
      <c r="F110" s="184">
        <v>70</v>
      </c>
      <c r="G110" s="300">
        <f>D110*F110</f>
        <v>11200</v>
      </c>
    </row>
    <row r="111" spans="1:7" s="24" customFormat="1" ht="13.5" outlineLevel="2">
      <c r="A111" s="128"/>
      <c r="B111" s="107"/>
      <c r="C111" s="366"/>
      <c r="D111" s="378"/>
      <c r="E111" s="181"/>
      <c r="F111" s="184"/>
      <c r="G111" s="300"/>
    </row>
    <row r="112" spans="1:7" ht="15">
      <c r="A112" s="310" t="s">
        <v>497</v>
      </c>
      <c r="B112" s="247"/>
      <c r="C112" s="225" t="s">
        <v>688</v>
      </c>
      <c r="D112" s="255"/>
      <c r="E112" s="256"/>
      <c r="F112" s="251"/>
      <c r="G112" s="243"/>
    </row>
    <row r="113" spans="1:7" ht="12.75">
      <c r="A113" s="130"/>
      <c r="B113" s="107"/>
      <c r="C113" s="338" t="s">
        <v>684</v>
      </c>
      <c r="D113" s="67"/>
      <c r="E113" s="104"/>
      <c r="F113" s="95"/>
      <c r="G113" s="175"/>
    </row>
    <row r="114" spans="1:7" ht="12.75">
      <c r="A114" s="311" t="s">
        <v>499</v>
      </c>
      <c r="B114" s="107" t="s">
        <v>685</v>
      </c>
      <c r="C114" s="338" t="s">
        <v>689</v>
      </c>
      <c r="D114" s="224">
        <v>1</v>
      </c>
      <c r="E114" s="377" t="s">
        <v>686</v>
      </c>
      <c r="F114" s="95">
        <v>2000</v>
      </c>
      <c r="G114" s="175">
        <f>D114*F114</f>
        <v>2000</v>
      </c>
    </row>
    <row r="115" spans="1:7" ht="12.75">
      <c r="A115" s="311"/>
      <c r="B115" s="108"/>
      <c r="C115" s="338"/>
      <c r="D115" s="394"/>
      <c r="E115" s="385"/>
      <c r="F115" s="95"/>
      <c r="G115" s="376"/>
    </row>
    <row r="116" spans="1:7" ht="15">
      <c r="A116" s="310" t="s">
        <v>505</v>
      </c>
      <c r="B116" s="244" t="s">
        <v>759</v>
      </c>
      <c r="C116" s="225" t="s">
        <v>756</v>
      </c>
      <c r="D116" s="255"/>
      <c r="E116" s="256"/>
      <c r="F116" s="251"/>
      <c r="G116" s="243"/>
    </row>
    <row r="117" spans="1:7" ht="12.75">
      <c r="A117" s="311"/>
      <c r="B117" s="108"/>
      <c r="C117" s="338" t="s">
        <v>757</v>
      </c>
      <c r="D117" s="394"/>
      <c r="E117" s="385"/>
      <c r="F117" s="95"/>
      <c r="G117" s="376"/>
    </row>
    <row r="118" spans="1:7" ht="66">
      <c r="A118" s="311"/>
      <c r="B118" s="108"/>
      <c r="C118" s="338" t="s">
        <v>758</v>
      </c>
      <c r="D118" s="394"/>
      <c r="E118" s="385"/>
      <c r="F118" s="95"/>
      <c r="G118" s="376"/>
    </row>
    <row r="119" spans="1:7" ht="12.75">
      <c r="A119" s="311" t="s">
        <v>516</v>
      </c>
      <c r="B119" s="108" t="s">
        <v>761</v>
      </c>
      <c r="C119" s="338" t="s">
        <v>760</v>
      </c>
      <c r="D119" s="224">
        <v>1</v>
      </c>
      <c r="E119" s="377" t="s">
        <v>686</v>
      </c>
      <c r="F119" s="95">
        <v>3130</v>
      </c>
      <c r="G119" s="175">
        <f>D119*F119</f>
        <v>3130</v>
      </c>
    </row>
    <row r="120" spans="1:7" ht="12.75">
      <c r="A120" s="311" t="s">
        <v>517</v>
      </c>
      <c r="B120" s="108" t="s">
        <v>763</v>
      </c>
      <c r="C120" s="338" t="s">
        <v>762</v>
      </c>
      <c r="D120" s="224">
        <v>1</v>
      </c>
      <c r="E120" s="377" t="s">
        <v>686</v>
      </c>
      <c r="F120" s="95">
        <v>12180</v>
      </c>
      <c r="G120" s="175">
        <f>D120*F120</f>
        <v>12180</v>
      </c>
    </row>
    <row r="121" spans="1:7" ht="12.75">
      <c r="A121" s="311" t="s">
        <v>518</v>
      </c>
      <c r="B121" s="108" t="s">
        <v>764</v>
      </c>
      <c r="C121" s="338" t="s">
        <v>765</v>
      </c>
      <c r="D121" s="224">
        <v>1</v>
      </c>
      <c r="E121" s="377" t="s">
        <v>686</v>
      </c>
      <c r="F121" s="95">
        <v>4190</v>
      </c>
      <c r="G121" s="175">
        <f>D121*F121</f>
        <v>4190</v>
      </c>
    </row>
    <row r="122" spans="1:7" s="23" customFormat="1" ht="14.25" outlineLevel="2">
      <c r="A122" s="32"/>
      <c r="B122" s="37"/>
      <c r="C122" s="38"/>
      <c r="D122" s="33"/>
      <c r="E122" s="181"/>
      <c r="F122" s="186"/>
      <c r="G122" s="300"/>
    </row>
    <row r="123" spans="1:7" ht="15">
      <c r="A123" s="310" t="s">
        <v>519</v>
      </c>
      <c r="B123" s="244" t="s">
        <v>21</v>
      </c>
      <c r="C123" s="239" t="s">
        <v>22</v>
      </c>
      <c r="D123" s="255"/>
      <c r="E123" s="298"/>
      <c r="F123" s="257"/>
      <c r="G123" s="282"/>
    </row>
    <row r="124" spans="1:7" ht="12.75">
      <c r="A124" s="311" t="s">
        <v>520</v>
      </c>
      <c r="B124" s="114" t="s">
        <v>283</v>
      </c>
      <c r="C124" s="68" t="s">
        <v>284</v>
      </c>
      <c r="D124" s="67">
        <v>1500</v>
      </c>
      <c r="E124" s="182" t="s">
        <v>23</v>
      </c>
      <c r="F124" s="95">
        <v>11.99</v>
      </c>
      <c r="G124" s="301">
        <f>D124*F124</f>
        <v>17985</v>
      </c>
    </row>
    <row r="125" spans="1:7" s="23" customFormat="1" ht="15" outlineLevel="2">
      <c r="A125" s="30"/>
      <c r="B125" s="25"/>
      <c r="C125" s="51"/>
      <c r="D125" s="364"/>
      <c r="E125" s="369"/>
      <c r="F125" s="371"/>
      <c r="G125" s="307"/>
    </row>
    <row r="126" spans="1:7" ht="42" customHeight="1" thickBot="1">
      <c r="A126" s="72"/>
      <c r="B126" s="73"/>
      <c r="C126" s="375" t="s">
        <v>59</v>
      </c>
      <c r="D126" s="74"/>
      <c r="E126" s="75"/>
      <c r="F126" s="125"/>
      <c r="G126" s="123">
        <f>SUM(G3:G124)</f>
        <v>329574.6625</v>
      </c>
    </row>
    <row r="127" ht="15" thickTop="1"/>
  </sheetData>
  <sheetProtection/>
  <mergeCells count="30">
    <mergeCell ref="A1:G1"/>
    <mergeCell ref="A56:A59"/>
    <mergeCell ref="D56:D59"/>
    <mergeCell ref="E56:E59"/>
    <mergeCell ref="F56:F59"/>
    <mergeCell ref="G56:G59"/>
    <mergeCell ref="A24:A26"/>
    <mergeCell ref="B24:B26"/>
    <mergeCell ref="D24:D26"/>
    <mergeCell ref="E24:E26"/>
    <mergeCell ref="F24:F26"/>
    <mergeCell ref="G24:G26"/>
    <mergeCell ref="A33:A35"/>
    <mergeCell ref="B33:B35"/>
    <mergeCell ref="D33:D35"/>
    <mergeCell ref="E33:E35"/>
    <mergeCell ref="F33:F35"/>
    <mergeCell ref="G33:G35"/>
    <mergeCell ref="A4:A9"/>
    <mergeCell ref="B4:B9"/>
    <mergeCell ref="D4:D9"/>
    <mergeCell ref="E4:E9"/>
    <mergeCell ref="F4:F9"/>
    <mergeCell ref="G4:G9"/>
    <mergeCell ref="A93:A97"/>
    <mergeCell ref="B93:B97"/>
    <mergeCell ref="D93:D97"/>
    <mergeCell ref="E93:E97"/>
    <mergeCell ref="F93:F97"/>
    <mergeCell ref="G93:G97"/>
  </mergeCells>
  <printOptions/>
  <pageMargins left="0.7086614173228347" right="0.7086614173228347" top="0.7480314960629921" bottom="0.7480314960629921" header="0.31496062992125984" footer="0.31496062992125984"/>
  <pageSetup fitToHeight="4" fitToWidth="1" orientation="portrait" paperSize="9" scale="49" r:id="rId1"/>
  <headerFooter>
    <oddHeader>&amp;CAYAZAĞA PROJESİ YANGIN TESİSATI MEKANİK KEŞİF</oddHeader>
  </headerFooter>
</worksheet>
</file>

<file path=xl/worksheets/sheet5.xml><?xml version="1.0" encoding="utf-8"?>
<worksheet xmlns="http://schemas.openxmlformats.org/spreadsheetml/2006/main" xmlns:r="http://schemas.openxmlformats.org/officeDocument/2006/relationships">
  <sheetPr>
    <tabColor theme="9"/>
    <pageSetUpPr fitToPage="1"/>
  </sheetPr>
  <dimension ref="A1:BZ147"/>
  <sheetViews>
    <sheetView zoomScale="70" zoomScaleNormal="70" zoomScalePageLayoutView="0" workbookViewId="0" topLeftCell="A1">
      <selection activeCell="A1" sqref="A1:G147"/>
    </sheetView>
  </sheetViews>
  <sheetFormatPr defaultColWidth="9.33203125" defaultRowHeight="12.75" outlineLevelRow="2"/>
  <cols>
    <col min="1" max="1" width="12.83203125" style="132" customWidth="1"/>
    <col min="2" max="2" width="17.5" style="116" customWidth="1"/>
    <col min="3" max="3" width="99.83203125" style="82" customWidth="1"/>
    <col min="4" max="4" width="13.5" style="78" customWidth="1"/>
    <col min="5" max="5" width="11.16015625" style="78" customWidth="1"/>
    <col min="6" max="6" width="20.83203125" style="122" customWidth="1"/>
    <col min="7" max="7" width="23.83203125" style="402" customWidth="1"/>
    <col min="8" max="10" width="9.33203125" style="4" customWidth="1"/>
    <col min="11" max="16384" width="9.33203125" style="4" customWidth="1"/>
  </cols>
  <sheetData>
    <row r="1" spans="1:7" s="22" customFormat="1" ht="33" customHeight="1" thickBot="1" thickTop="1">
      <c r="A1" s="424" t="s">
        <v>807</v>
      </c>
      <c r="B1" s="425"/>
      <c r="C1" s="425"/>
      <c r="D1" s="425"/>
      <c r="E1" s="425"/>
      <c r="F1" s="425"/>
      <c r="G1" s="426"/>
    </row>
    <row r="2" spans="1:7" s="23" customFormat="1" ht="66" customHeight="1">
      <c r="A2" s="129" t="s">
        <v>30</v>
      </c>
      <c r="B2" s="44" t="s">
        <v>31</v>
      </c>
      <c r="C2" s="44" t="s">
        <v>32</v>
      </c>
      <c r="D2" s="100" t="s">
        <v>34</v>
      </c>
      <c r="E2" s="46" t="s">
        <v>36</v>
      </c>
      <c r="F2" s="117" t="s">
        <v>35</v>
      </c>
      <c r="G2" s="395" t="s">
        <v>37</v>
      </c>
    </row>
    <row r="3" spans="1:7" s="22" customFormat="1" ht="16.5" customHeight="1" outlineLevel="2">
      <c r="A3" s="237" t="s">
        <v>308</v>
      </c>
      <c r="B3" s="258" t="s">
        <v>24</v>
      </c>
      <c r="C3" s="259" t="s">
        <v>776</v>
      </c>
      <c r="D3" s="260"/>
      <c r="E3" s="261"/>
      <c r="F3" s="262"/>
      <c r="G3" s="396"/>
    </row>
    <row r="4" spans="1:7" s="22" customFormat="1" ht="105" outlineLevel="2">
      <c r="A4" s="128"/>
      <c r="B4" s="110"/>
      <c r="C4" s="52" t="s">
        <v>25</v>
      </c>
      <c r="D4" s="87"/>
      <c r="E4" s="102"/>
      <c r="F4" s="95"/>
      <c r="G4" s="185"/>
    </row>
    <row r="5" spans="1:7" s="22" customFormat="1" ht="13.5" outlineLevel="2">
      <c r="A5" s="128"/>
      <c r="B5" s="110"/>
      <c r="C5" s="52" t="s">
        <v>19</v>
      </c>
      <c r="D5" s="87"/>
      <c r="E5" s="102"/>
      <c r="F5" s="95"/>
      <c r="G5" s="185"/>
    </row>
    <row r="6" spans="1:7" s="22" customFormat="1" ht="13.5" outlineLevel="2">
      <c r="A6" s="128"/>
      <c r="B6" s="110"/>
      <c r="C6" s="52" t="s">
        <v>26</v>
      </c>
      <c r="D6" s="87"/>
      <c r="E6" s="102"/>
      <c r="F6" s="95"/>
      <c r="G6" s="185"/>
    </row>
    <row r="7" spans="1:7" s="22" customFormat="1" ht="26.25" outlineLevel="2">
      <c r="A7" s="128"/>
      <c r="B7" s="110"/>
      <c r="C7" s="52" t="s">
        <v>27</v>
      </c>
      <c r="D7" s="87"/>
      <c r="E7" s="102"/>
      <c r="F7" s="95"/>
      <c r="G7" s="185"/>
    </row>
    <row r="8" spans="1:7" s="22" customFormat="1" ht="26.25" outlineLevel="2">
      <c r="A8" s="128"/>
      <c r="B8" s="111"/>
      <c r="C8" s="52" t="s">
        <v>28</v>
      </c>
      <c r="D8" s="87"/>
      <c r="E8" s="102"/>
      <c r="F8" s="95"/>
      <c r="G8" s="185"/>
    </row>
    <row r="9" spans="1:7" s="22" customFormat="1" ht="13.5" outlineLevel="2">
      <c r="A9" s="128"/>
      <c r="B9" s="111"/>
      <c r="C9" s="52"/>
      <c r="D9" s="87"/>
      <c r="E9" s="102"/>
      <c r="F9" s="95"/>
      <c r="G9" s="185"/>
    </row>
    <row r="10" spans="1:7" s="22" customFormat="1" ht="15" outlineLevel="2">
      <c r="A10" s="128" t="s">
        <v>41</v>
      </c>
      <c r="B10" s="50" t="s">
        <v>73</v>
      </c>
      <c r="C10" s="79" t="s">
        <v>29</v>
      </c>
      <c r="D10" s="87">
        <v>20468</v>
      </c>
      <c r="E10" s="102" t="s">
        <v>76</v>
      </c>
      <c r="F10" s="95">
        <v>113</v>
      </c>
      <c r="G10" s="185">
        <f>D10*F10</f>
        <v>2312884</v>
      </c>
    </row>
    <row r="11" spans="1:7" s="22" customFormat="1" ht="15" outlineLevel="2">
      <c r="A11" s="128" t="s">
        <v>42</v>
      </c>
      <c r="B11" s="50" t="s">
        <v>74</v>
      </c>
      <c r="C11" s="79" t="s">
        <v>303</v>
      </c>
      <c r="D11" s="87">
        <v>6333</v>
      </c>
      <c r="E11" s="102" t="s">
        <v>76</v>
      </c>
      <c r="F11" s="95">
        <v>127</v>
      </c>
      <c r="G11" s="185">
        <f>D11*F11</f>
        <v>804291</v>
      </c>
    </row>
    <row r="12" spans="1:7" s="22" customFormat="1" ht="13.5" outlineLevel="2">
      <c r="A12" s="128"/>
      <c r="B12" s="196"/>
      <c r="C12" s="79"/>
      <c r="D12" s="87"/>
      <c r="E12" s="102"/>
      <c r="F12" s="95"/>
      <c r="G12" s="185"/>
    </row>
    <row r="13" spans="1:7" s="22" customFormat="1" ht="13.5" outlineLevel="2">
      <c r="A13" s="486" t="s">
        <v>307</v>
      </c>
      <c r="B13" s="513" t="s">
        <v>237</v>
      </c>
      <c r="C13" s="232" t="s">
        <v>777</v>
      </c>
      <c r="D13" s="505"/>
      <c r="E13" s="516"/>
      <c r="F13" s="457"/>
      <c r="G13" s="510"/>
    </row>
    <row r="14" spans="1:7" s="22" customFormat="1" ht="13.5" outlineLevel="2">
      <c r="A14" s="476"/>
      <c r="B14" s="514"/>
      <c r="C14" s="211" t="s">
        <v>236</v>
      </c>
      <c r="D14" s="506"/>
      <c r="E14" s="482"/>
      <c r="F14" s="458"/>
      <c r="G14" s="511"/>
    </row>
    <row r="15" spans="1:7" s="22" customFormat="1" ht="13.5" customHeight="1" outlineLevel="2">
      <c r="A15" s="476"/>
      <c r="B15" s="514"/>
      <c r="C15" s="211" t="s">
        <v>203</v>
      </c>
      <c r="D15" s="506"/>
      <c r="E15" s="482"/>
      <c r="F15" s="458"/>
      <c r="G15" s="511"/>
    </row>
    <row r="16" spans="1:7" s="22" customFormat="1" ht="13.5" outlineLevel="2">
      <c r="A16" s="476"/>
      <c r="B16" s="514"/>
      <c r="C16" s="212" t="s">
        <v>204</v>
      </c>
      <c r="D16" s="506"/>
      <c r="E16" s="482"/>
      <c r="F16" s="458"/>
      <c r="G16" s="511"/>
    </row>
    <row r="17" spans="1:7" s="22" customFormat="1" ht="13.5" outlineLevel="2">
      <c r="A17" s="476"/>
      <c r="B17" s="514"/>
      <c r="C17" s="211" t="s">
        <v>205</v>
      </c>
      <c r="D17" s="506"/>
      <c r="E17" s="482"/>
      <c r="F17" s="458"/>
      <c r="G17" s="511"/>
    </row>
    <row r="18" spans="1:7" s="22" customFormat="1" ht="13.5" outlineLevel="2">
      <c r="A18" s="477"/>
      <c r="B18" s="515"/>
      <c r="C18" s="213" t="s">
        <v>206</v>
      </c>
      <c r="D18" s="507"/>
      <c r="E18" s="228"/>
      <c r="F18" s="459"/>
      <c r="G18" s="512"/>
    </row>
    <row r="19" spans="1:7" s="22" customFormat="1" ht="13.5" outlineLevel="2">
      <c r="A19" s="128" t="s">
        <v>304</v>
      </c>
      <c r="B19" s="196" t="s">
        <v>207</v>
      </c>
      <c r="C19" s="2" t="s">
        <v>208</v>
      </c>
      <c r="D19" s="87">
        <v>126</v>
      </c>
      <c r="E19" s="102" t="s">
        <v>90</v>
      </c>
      <c r="F19" s="95">
        <v>112</v>
      </c>
      <c r="G19" s="185">
        <f>D19*F19</f>
        <v>14112</v>
      </c>
    </row>
    <row r="20" spans="1:7" s="22" customFormat="1" ht="13.5" outlineLevel="2">
      <c r="A20" s="128" t="s">
        <v>305</v>
      </c>
      <c r="B20" s="196" t="s">
        <v>207</v>
      </c>
      <c r="C20" s="2" t="s">
        <v>209</v>
      </c>
      <c r="D20" s="87">
        <v>142</v>
      </c>
      <c r="E20" s="102" t="s">
        <v>90</v>
      </c>
      <c r="F20" s="95">
        <v>126</v>
      </c>
      <c r="G20" s="185">
        <f>D20*F20</f>
        <v>17892</v>
      </c>
    </row>
    <row r="21" spans="1:7" s="22" customFormat="1" ht="13.5" outlineLevel="2">
      <c r="A21" s="128" t="s">
        <v>306</v>
      </c>
      <c r="B21" s="196" t="s">
        <v>207</v>
      </c>
      <c r="C21" s="2" t="s">
        <v>210</v>
      </c>
      <c r="D21" s="87">
        <v>264</v>
      </c>
      <c r="E21" s="102" t="s">
        <v>90</v>
      </c>
      <c r="F21" s="95">
        <v>126</v>
      </c>
      <c r="G21" s="185">
        <f>D21*F21</f>
        <v>33264</v>
      </c>
    </row>
    <row r="22" spans="1:7" s="22" customFormat="1" ht="13.5" outlineLevel="2">
      <c r="A22" s="128"/>
      <c r="B22" s="196"/>
      <c r="C22" s="2"/>
      <c r="D22" s="87"/>
      <c r="E22" s="102"/>
      <c r="F22" s="95"/>
      <c r="G22" s="185"/>
    </row>
    <row r="23" spans="1:7" s="22" customFormat="1" ht="13.5" outlineLevel="2">
      <c r="A23" s="128" t="s">
        <v>309</v>
      </c>
      <c r="B23" s="205" t="s">
        <v>217</v>
      </c>
      <c r="C23" s="233" t="s">
        <v>778</v>
      </c>
      <c r="D23" s="87"/>
      <c r="E23" s="102"/>
      <c r="F23" s="95"/>
      <c r="G23" s="185"/>
    </row>
    <row r="24" spans="1:7" s="22" customFormat="1" ht="13.5" outlineLevel="2">
      <c r="A24" s="486" t="s">
        <v>310</v>
      </c>
      <c r="B24" s="197"/>
      <c r="C24" s="64" t="s">
        <v>211</v>
      </c>
      <c r="D24" s="491">
        <v>620</v>
      </c>
      <c r="E24" s="497" t="s">
        <v>1</v>
      </c>
      <c r="F24" s="488">
        <v>31.9</v>
      </c>
      <c r="G24" s="494">
        <f>D24*F24</f>
        <v>19778</v>
      </c>
    </row>
    <row r="25" spans="1:7" s="22" customFormat="1" ht="13.5" outlineLevel="2">
      <c r="A25" s="476"/>
      <c r="B25" s="198"/>
      <c r="C25" s="199" t="s">
        <v>212</v>
      </c>
      <c r="D25" s="492"/>
      <c r="E25" s="498"/>
      <c r="F25" s="489"/>
      <c r="G25" s="495"/>
    </row>
    <row r="26" spans="1:7" s="22" customFormat="1" ht="13.5" outlineLevel="2">
      <c r="A26" s="476"/>
      <c r="B26" s="198" t="s">
        <v>216</v>
      </c>
      <c r="C26" s="199" t="s">
        <v>213</v>
      </c>
      <c r="D26" s="492"/>
      <c r="E26" s="498"/>
      <c r="F26" s="489"/>
      <c r="G26" s="495"/>
    </row>
    <row r="27" spans="1:7" s="22" customFormat="1" ht="13.5" outlineLevel="2">
      <c r="A27" s="476"/>
      <c r="B27" s="198"/>
      <c r="C27" s="199" t="s">
        <v>214</v>
      </c>
      <c r="D27" s="492"/>
      <c r="E27" s="498"/>
      <c r="F27" s="489"/>
      <c r="G27" s="495"/>
    </row>
    <row r="28" spans="1:7" s="22" customFormat="1" ht="13.5" outlineLevel="2">
      <c r="A28" s="477"/>
      <c r="B28" s="201"/>
      <c r="C28" s="202" t="s">
        <v>215</v>
      </c>
      <c r="D28" s="493"/>
      <c r="E28" s="499"/>
      <c r="F28" s="490"/>
      <c r="G28" s="496"/>
    </row>
    <row r="29" spans="1:7" s="22" customFormat="1" ht="13.5" outlineLevel="2">
      <c r="A29" s="200"/>
      <c r="B29" s="201"/>
      <c r="C29" s="202"/>
      <c r="D29" s="87"/>
      <c r="E29" s="228"/>
      <c r="F29" s="204"/>
      <c r="G29" s="398"/>
    </row>
    <row r="30" spans="1:7" s="22" customFormat="1" ht="13.5" outlineLevel="2">
      <c r="A30" s="128" t="s">
        <v>311</v>
      </c>
      <c r="B30" s="205" t="s">
        <v>218</v>
      </c>
      <c r="C30" s="233" t="s">
        <v>779</v>
      </c>
      <c r="D30" s="87"/>
      <c r="E30" s="102"/>
      <c r="F30" s="95"/>
      <c r="G30" s="185"/>
    </row>
    <row r="31" spans="1:7" s="22" customFormat="1" ht="13.5" outlineLevel="2">
      <c r="A31" s="486" t="s">
        <v>312</v>
      </c>
      <c r="B31" s="500" t="s">
        <v>222</v>
      </c>
      <c r="C31" s="64" t="s">
        <v>219</v>
      </c>
      <c r="D31" s="491">
        <v>368</v>
      </c>
      <c r="E31" s="497" t="s">
        <v>1</v>
      </c>
      <c r="F31" s="488">
        <v>67</v>
      </c>
      <c r="G31" s="494">
        <f>D31*F31</f>
        <v>24656</v>
      </c>
    </row>
    <row r="32" spans="1:7" s="22" customFormat="1" ht="13.5" outlineLevel="2">
      <c r="A32" s="476"/>
      <c r="B32" s="501"/>
      <c r="C32" s="199" t="s">
        <v>212</v>
      </c>
      <c r="D32" s="492"/>
      <c r="E32" s="498"/>
      <c r="F32" s="489"/>
      <c r="G32" s="495"/>
    </row>
    <row r="33" spans="1:7" s="22" customFormat="1" ht="13.5" outlineLevel="2">
      <c r="A33" s="476"/>
      <c r="B33" s="501"/>
      <c r="C33" s="199" t="s">
        <v>213</v>
      </c>
      <c r="D33" s="492"/>
      <c r="E33" s="498"/>
      <c r="F33" s="489"/>
      <c r="G33" s="495"/>
    </row>
    <row r="34" spans="1:7" s="22" customFormat="1" ht="13.5" outlineLevel="2">
      <c r="A34" s="476"/>
      <c r="B34" s="501"/>
      <c r="C34" s="199" t="s">
        <v>220</v>
      </c>
      <c r="D34" s="492"/>
      <c r="E34" s="498"/>
      <c r="F34" s="489"/>
      <c r="G34" s="495"/>
    </row>
    <row r="35" spans="1:7" s="22" customFormat="1" ht="13.5" outlineLevel="2">
      <c r="A35" s="476"/>
      <c r="B35" s="501"/>
      <c r="C35" s="199" t="s">
        <v>221</v>
      </c>
      <c r="D35" s="492"/>
      <c r="E35" s="498"/>
      <c r="F35" s="489"/>
      <c r="G35" s="495"/>
    </row>
    <row r="36" spans="1:7" s="22" customFormat="1" ht="13.5" outlineLevel="2">
      <c r="A36" s="477"/>
      <c r="B36" s="502"/>
      <c r="C36" s="202" t="s">
        <v>215</v>
      </c>
      <c r="D36" s="493"/>
      <c r="E36" s="499"/>
      <c r="F36" s="490"/>
      <c r="G36" s="496"/>
    </row>
    <row r="37" spans="1:7" s="22" customFormat="1" ht="13.5" outlineLevel="2">
      <c r="A37" s="31"/>
      <c r="B37" s="206"/>
      <c r="C37" s="199"/>
      <c r="D37" s="227"/>
      <c r="E37" s="229"/>
      <c r="F37" s="207"/>
      <c r="G37" s="397"/>
    </row>
    <row r="38" spans="1:7" s="22" customFormat="1" ht="13.5" outlineLevel="2">
      <c r="A38" s="486" t="s">
        <v>313</v>
      </c>
      <c r="B38" s="503" t="s">
        <v>218</v>
      </c>
      <c r="C38" s="234" t="s">
        <v>223</v>
      </c>
      <c r="D38" s="505"/>
      <c r="E38" s="509">
        <v>0.35</v>
      </c>
      <c r="F38" s="457"/>
      <c r="G38" s="510">
        <f>(G24+G31)*E38</f>
        <v>15551.9</v>
      </c>
    </row>
    <row r="39" spans="1:7" s="22" customFormat="1" ht="13.5" outlineLevel="2">
      <c r="A39" s="476"/>
      <c r="B39" s="504"/>
      <c r="C39" s="199" t="s">
        <v>224</v>
      </c>
      <c r="D39" s="506"/>
      <c r="E39" s="498"/>
      <c r="F39" s="458"/>
      <c r="G39" s="511"/>
    </row>
    <row r="40" spans="1:7" s="22" customFormat="1" ht="13.5" outlineLevel="2">
      <c r="A40" s="476"/>
      <c r="B40" s="504"/>
      <c r="C40" s="199" t="s">
        <v>225</v>
      </c>
      <c r="D40" s="506"/>
      <c r="E40" s="498"/>
      <c r="F40" s="458"/>
      <c r="G40" s="511"/>
    </row>
    <row r="41" spans="1:7" s="22" customFormat="1" ht="13.5" outlineLevel="2">
      <c r="A41" s="477"/>
      <c r="B41" s="508"/>
      <c r="C41" s="202" t="s">
        <v>226</v>
      </c>
      <c r="D41" s="507"/>
      <c r="E41" s="499"/>
      <c r="F41" s="459"/>
      <c r="G41" s="512"/>
    </row>
    <row r="42" spans="1:7" s="22" customFormat="1" ht="13.5" outlineLevel="2">
      <c r="A42" s="200"/>
      <c r="B42" s="208"/>
      <c r="C42" s="202"/>
      <c r="D42" s="87"/>
      <c r="E42" s="230"/>
      <c r="F42" s="203"/>
      <c r="G42" s="398"/>
    </row>
    <row r="43" spans="1:7" s="22" customFormat="1" ht="13.5" outlineLevel="2">
      <c r="A43" s="486" t="s">
        <v>314</v>
      </c>
      <c r="B43" s="503" t="s">
        <v>291</v>
      </c>
      <c r="C43" s="235" t="s">
        <v>780</v>
      </c>
      <c r="D43" s="505"/>
      <c r="E43" s="497"/>
      <c r="F43" s="457"/>
      <c r="G43" s="510"/>
    </row>
    <row r="44" spans="1:7" s="22" customFormat="1" ht="13.5" outlineLevel="2">
      <c r="A44" s="476"/>
      <c r="B44" s="504"/>
      <c r="C44" s="199" t="s">
        <v>288</v>
      </c>
      <c r="D44" s="506"/>
      <c r="E44" s="498"/>
      <c r="F44" s="458"/>
      <c r="G44" s="511"/>
    </row>
    <row r="45" spans="1:7" s="22" customFormat="1" ht="13.5" outlineLevel="2">
      <c r="A45" s="476"/>
      <c r="B45" s="504"/>
      <c r="C45" s="199" t="s">
        <v>289</v>
      </c>
      <c r="D45" s="506"/>
      <c r="E45" s="498"/>
      <c r="F45" s="458"/>
      <c r="G45" s="511"/>
    </row>
    <row r="46" spans="1:7" s="22" customFormat="1" ht="13.5" outlineLevel="2">
      <c r="A46" s="477"/>
      <c r="B46" s="508"/>
      <c r="C46" s="202" t="s">
        <v>290</v>
      </c>
      <c r="D46" s="507"/>
      <c r="E46" s="499"/>
      <c r="F46" s="459"/>
      <c r="G46" s="512"/>
    </row>
    <row r="47" spans="1:7" s="22" customFormat="1" ht="13.5" outlineLevel="2">
      <c r="A47" s="200" t="s">
        <v>315</v>
      </c>
      <c r="B47" s="209" t="s">
        <v>292</v>
      </c>
      <c r="C47" s="202" t="s">
        <v>293</v>
      </c>
      <c r="D47" s="87">
        <v>126</v>
      </c>
      <c r="E47" s="230" t="s">
        <v>90</v>
      </c>
      <c r="F47" s="204">
        <v>178</v>
      </c>
      <c r="G47" s="398">
        <f>D47*F47</f>
        <v>22428</v>
      </c>
    </row>
    <row r="48" spans="1:7" s="22" customFormat="1" ht="13.5" outlineLevel="2">
      <c r="A48" s="200"/>
      <c r="B48" s="208"/>
      <c r="C48" s="202"/>
      <c r="D48" s="87"/>
      <c r="E48" s="230"/>
      <c r="F48" s="203"/>
      <c r="G48" s="398"/>
    </row>
    <row r="49" spans="1:7" s="22" customFormat="1" ht="15" outlineLevel="2">
      <c r="A49" s="127" t="s">
        <v>316</v>
      </c>
      <c r="B49" s="214" t="s">
        <v>227</v>
      </c>
      <c r="C49" s="76" t="s">
        <v>775</v>
      </c>
      <c r="D49" s="143"/>
      <c r="E49" s="144"/>
      <c r="F49" s="97"/>
      <c r="G49" s="185"/>
    </row>
    <row r="50" spans="1:7" s="22" customFormat="1" ht="13.5" outlineLevel="2">
      <c r="A50" s="486" t="s">
        <v>317</v>
      </c>
      <c r="B50" s="503"/>
      <c r="C50" s="210" t="s">
        <v>228</v>
      </c>
      <c r="D50" s="505"/>
      <c r="E50" s="497"/>
      <c r="F50" s="457"/>
      <c r="G50" s="510"/>
    </row>
    <row r="51" spans="1:7" s="22" customFormat="1" ht="13.5" outlineLevel="2">
      <c r="A51" s="476"/>
      <c r="B51" s="504"/>
      <c r="C51" s="199" t="s">
        <v>229</v>
      </c>
      <c r="D51" s="506"/>
      <c r="E51" s="498"/>
      <c r="F51" s="458"/>
      <c r="G51" s="511"/>
    </row>
    <row r="52" spans="1:7" s="22" customFormat="1" ht="13.5" outlineLevel="2">
      <c r="A52" s="477"/>
      <c r="B52" s="208"/>
      <c r="C52" s="202" t="s">
        <v>230</v>
      </c>
      <c r="D52" s="507"/>
      <c r="E52" s="499"/>
      <c r="F52" s="459"/>
      <c r="G52" s="512"/>
    </row>
    <row r="53" spans="1:7" s="22" customFormat="1" ht="13.5" outlineLevel="2">
      <c r="A53" s="200" t="s">
        <v>318</v>
      </c>
      <c r="B53" s="209" t="s">
        <v>231</v>
      </c>
      <c r="C53" s="202" t="s">
        <v>232</v>
      </c>
      <c r="D53" s="87">
        <v>165</v>
      </c>
      <c r="E53" s="230" t="s">
        <v>20</v>
      </c>
      <c r="F53" s="204">
        <v>12.8</v>
      </c>
      <c r="G53" s="398">
        <f>D53*F53</f>
        <v>2112</v>
      </c>
    </row>
    <row r="54" spans="1:7" s="22" customFormat="1" ht="13.5" outlineLevel="2">
      <c r="A54" s="200" t="s">
        <v>319</v>
      </c>
      <c r="B54" s="209" t="s">
        <v>233</v>
      </c>
      <c r="C54" s="202" t="s">
        <v>234</v>
      </c>
      <c r="D54" s="87">
        <v>3248</v>
      </c>
      <c r="E54" s="230" t="s">
        <v>20</v>
      </c>
      <c r="F54" s="204">
        <v>12.8</v>
      </c>
      <c r="G54" s="398">
        <f>D54*F54</f>
        <v>41574.4</v>
      </c>
    </row>
    <row r="55" spans="1:7" s="22" customFormat="1" ht="13.5" outlineLevel="2">
      <c r="A55" s="128"/>
      <c r="B55" s="209"/>
      <c r="C55" s="202"/>
      <c r="D55" s="87"/>
      <c r="E55" s="230"/>
      <c r="F55" s="204"/>
      <c r="G55" s="185"/>
    </row>
    <row r="56" spans="1:7" s="22" customFormat="1" ht="13.5" outlineLevel="2">
      <c r="A56" s="486" t="s">
        <v>320</v>
      </c>
      <c r="B56" s="503"/>
      <c r="C56" s="235" t="s">
        <v>774</v>
      </c>
      <c r="D56" s="505"/>
      <c r="E56" s="497"/>
      <c r="F56" s="457"/>
      <c r="G56" s="510"/>
    </row>
    <row r="57" spans="1:7" s="22" customFormat="1" ht="13.5" outlineLevel="2">
      <c r="A57" s="476"/>
      <c r="B57" s="504"/>
      <c r="C57" s="199" t="s">
        <v>235</v>
      </c>
      <c r="D57" s="506"/>
      <c r="E57" s="498"/>
      <c r="F57" s="458"/>
      <c r="G57" s="511"/>
    </row>
    <row r="58" spans="1:7" s="22" customFormat="1" ht="13.5" outlineLevel="2">
      <c r="A58" s="477"/>
      <c r="B58" s="208"/>
      <c r="C58" s="202" t="s">
        <v>230</v>
      </c>
      <c r="D58" s="507"/>
      <c r="E58" s="499"/>
      <c r="F58" s="459"/>
      <c r="G58" s="512"/>
    </row>
    <row r="59" spans="1:7" s="22" customFormat="1" ht="13.5" outlineLevel="2">
      <c r="A59" s="200" t="s">
        <v>321</v>
      </c>
      <c r="B59" s="209" t="s">
        <v>231</v>
      </c>
      <c r="C59" s="202" t="s">
        <v>232</v>
      </c>
      <c r="D59" s="87">
        <v>145</v>
      </c>
      <c r="E59" s="230" t="s">
        <v>20</v>
      </c>
      <c r="F59" s="204">
        <v>36.9</v>
      </c>
      <c r="G59" s="398">
        <f>D59*F59</f>
        <v>5350.5</v>
      </c>
    </row>
    <row r="60" spans="1:7" s="22" customFormat="1" ht="13.5" outlineLevel="2">
      <c r="A60" s="200" t="s">
        <v>322</v>
      </c>
      <c r="B60" s="209" t="s">
        <v>233</v>
      </c>
      <c r="C60" s="202" t="s">
        <v>234</v>
      </c>
      <c r="D60" s="87">
        <v>1728</v>
      </c>
      <c r="E60" s="230" t="s">
        <v>20</v>
      </c>
      <c r="F60" s="204">
        <v>55.5</v>
      </c>
      <c r="G60" s="398">
        <f>D60*F60</f>
        <v>95904</v>
      </c>
    </row>
    <row r="61" spans="1:7" s="22" customFormat="1" ht="13.5" outlineLevel="2">
      <c r="A61" s="128"/>
      <c r="B61" s="209"/>
      <c r="C61" s="202"/>
      <c r="D61" s="87"/>
      <c r="E61" s="230"/>
      <c r="F61" s="204"/>
      <c r="G61" s="185"/>
    </row>
    <row r="62" spans="1:7" s="22" customFormat="1" ht="13.5" outlineLevel="2">
      <c r="A62" s="486" t="s">
        <v>323</v>
      </c>
      <c r="B62" s="513" t="s">
        <v>243</v>
      </c>
      <c r="C62" s="235" t="s">
        <v>773</v>
      </c>
      <c r="D62" s="505"/>
      <c r="E62" s="497"/>
      <c r="F62" s="457"/>
      <c r="G62" s="510"/>
    </row>
    <row r="63" spans="1:7" s="22" customFormat="1" ht="13.5" outlineLevel="2">
      <c r="A63" s="476"/>
      <c r="B63" s="514"/>
      <c r="C63" s="199" t="s">
        <v>238</v>
      </c>
      <c r="D63" s="506"/>
      <c r="E63" s="498"/>
      <c r="F63" s="458"/>
      <c r="G63" s="511"/>
    </row>
    <row r="64" spans="1:7" s="22" customFormat="1" ht="13.5" outlineLevel="2">
      <c r="A64" s="477"/>
      <c r="B64" s="515"/>
      <c r="C64" s="202" t="s">
        <v>239</v>
      </c>
      <c r="D64" s="507"/>
      <c r="E64" s="499"/>
      <c r="F64" s="459"/>
      <c r="G64" s="512"/>
    </row>
    <row r="65" spans="1:7" s="22" customFormat="1" ht="13.5" outlineLevel="2">
      <c r="A65" s="200"/>
      <c r="B65" s="208"/>
      <c r="C65" s="202" t="s">
        <v>240</v>
      </c>
      <c r="D65" s="87"/>
      <c r="E65" s="230"/>
      <c r="F65" s="203"/>
      <c r="G65" s="398"/>
    </row>
    <row r="66" spans="1:7" s="22" customFormat="1" ht="13.5" outlineLevel="2">
      <c r="A66" s="200" t="s">
        <v>324</v>
      </c>
      <c r="B66" s="209" t="s">
        <v>241</v>
      </c>
      <c r="C66" s="202" t="s">
        <v>232</v>
      </c>
      <c r="D66" s="87">
        <v>165</v>
      </c>
      <c r="E66" s="230" t="s">
        <v>20</v>
      </c>
      <c r="F66" s="204">
        <v>26.55</v>
      </c>
      <c r="G66" s="398">
        <f>D66*F66</f>
        <v>4380.75</v>
      </c>
    </row>
    <row r="67" spans="1:7" s="22" customFormat="1" ht="13.5" outlineLevel="2">
      <c r="A67" s="200" t="s">
        <v>325</v>
      </c>
      <c r="B67" s="209" t="s">
        <v>242</v>
      </c>
      <c r="C67" s="202" t="s">
        <v>234</v>
      </c>
      <c r="D67" s="87">
        <v>3248</v>
      </c>
      <c r="E67" s="230" t="s">
        <v>20</v>
      </c>
      <c r="F67" s="204">
        <v>30.45</v>
      </c>
      <c r="G67" s="398">
        <f>D67*F67</f>
        <v>98901.59999999999</v>
      </c>
    </row>
    <row r="68" spans="1:7" s="22" customFormat="1" ht="13.5" outlineLevel="2">
      <c r="A68" s="128"/>
      <c r="B68" s="209"/>
      <c r="C68" s="202"/>
      <c r="D68" s="87"/>
      <c r="E68" s="230"/>
      <c r="F68" s="204"/>
      <c r="G68" s="185"/>
    </row>
    <row r="69" spans="1:7" s="22" customFormat="1" ht="13.5" outlineLevel="2">
      <c r="A69" s="486" t="s">
        <v>326</v>
      </c>
      <c r="B69" s="513" t="s">
        <v>248</v>
      </c>
      <c r="C69" s="235" t="s">
        <v>244</v>
      </c>
      <c r="D69" s="505"/>
      <c r="E69" s="497"/>
      <c r="F69" s="457"/>
      <c r="G69" s="510"/>
    </row>
    <row r="70" spans="1:7" s="22" customFormat="1" ht="13.5" outlineLevel="2">
      <c r="A70" s="476"/>
      <c r="B70" s="514"/>
      <c r="C70" s="199" t="s">
        <v>245</v>
      </c>
      <c r="D70" s="506"/>
      <c r="E70" s="498"/>
      <c r="F70" s="458"/>
      <c r="G70" s="511"/>
    </row>
    <row r="71" spans="1:7" s="22" customFormat="1" ht="13.5" outlineLevel="2">
      <c r="A71" s="476"/>
      <c r="B71" s="514"/>
      <c r="C71" s="199" t="s">
        <v>246</v>
      </c>
      <c r="D71" s="506"/>
      <c r="E71" s="498"/>
      <c r="F71" s="458"/>
      <c r="G71" s="511"/>
    </row>
    <row r="72" spans="1:7" s="22" customFormat="1" ht="13.5" outlineLevel="2">
      <c r="A72" s="477"/>
      <c r="B72" s="515"/>
      <c r="C72" s="202" t="s">
        <v>247</v>
      </c>
      <c r="D72" s="507"/>
      <c r="E72" s="499"/>
      <c r="F72" s="459"/>
      <c r="G72" s="512"/>
    </row>
    <row r="73" spans="1:7" s="22" customFormat="1" ht="13.5" outlineLevel="2">
      <c r="A73" s="128" t="s">
        <v>327</v>
      </c>
      <c r="B73" s="209" t="s">
        <v>80</v>
      </c>
      <c r="C73" s="2" t="s">
        <v>249</v>
      </c>
      <c r="D73" s="87">
        <v>260</v>
      </c>
      <c r="E73" s="230" t="s">
        <v>20</v>
      </c>
      <c r="F73" s="204">
        <v>33</v>
      </c>
      <c r="G73" s="185">
        <f>D73*F73</f>
        <v>8580</v>
      </c>
    </row>
    <row r="74" spans="1:7" s="22" customFormat="1" ht="13.5" outlineLevel="2">
      <c r="A74" s="128"/>
      <c r="B74" s="209"/>
      <c r="C74" s="202"/>
      <c r="D74" s="87"/>
      <c r="E74" s="230"/>
      <c r="F74" s="204"/>
      <c r="G74" s="185"/>
    </row>
    <row r="75" spans="1:7" s="22" customFormat="1" ht="13.5" outlineLevel="2">
      <c r="A75" s="128"/>
      <c r="B75" s="209"/>
      <c r="C75" s="236" t="s">
        <v>772</v>
      </c>
      <c r="D75" s="87"/>
      <c r="E75" s="230"/>
      <c r="F75" s="204"/>
      <c r="G75" s="185"/>
    </row>
    <row r="76" spans="1:7" s="22" customFormat="1" ht="42.75" customHeight="1" outlineLevel="2">
      <c r="A76" s="128" t="s">
        <v>328</v>
      </c>
      <c r="B76" s="219" t="s">
        <v>255</v>
      </c>
      <c r="C76" s="52" t="s">
        <v>256</v>
      </c>
      <c r="D76" s="216"/>
      <c r="E76" s="217"/>
      <c r="F76" s="218"/>
      <c r="G76" s="185"/>
    </row>
    <row r="77" spans="1:7" s="22" customFormat="1" ht="13.5" outlineLevel="2">
      <c r="A77" s="200" t="s">
        <v>329</v>
      </c>
      <c r="B77" s="209" t="s">
        <v>257</v>
      </c>
      <c r="C77" s="202" t="s">
        <v>258</v>
      </c>
      <c r="D77" s="87">
        <v>14</v>
      </c>
      <c r="E77" s="230" t="s">
        <v>20</v>
      </c>
      <c r="F77" s="204">
        <v>92.5</v>
      </c>
      <c r="G77" s="398">
        <f>D77*F77</f>
        <v>1295</v>
      </c>
    </row>
    <row r="78" spans="1:7" s="22" customFormat="1" ht="13.5" outlineLevel="2">
      <c r="A78" s="200" t="s">
        <v>330</v>
      </c>
      <c r="B78" s="209" t="s">
        <v>259</v>
      </c>
      <c r="C78" s="202" t="s">
        <v>260</v>
      </c>
      <c r="D78" s="87">
        <v>8</v>
      </c>
      <c r="E78" s="230" t="s">
        <v>20</v>
      </c>
      <c r="F78" s="204">
        <v>112</v>
      </c>
      <c r="G78" s="398">
        <f>D78*F78</f>
        <v>896</v>
      </c>
    </row>
    <row r="79" spans="1:7" s="22" customFormat="1" ht="13.5" outlineLevel="2">
      <c r="A79" s="200" t="s">
        <v>331</v>
      </c>
      <c r="B79" s="209" t="s">
        <v>77</v>
      </c>
      <c r="C79" s="202" t="s">
        <v>261</v>
      </c>
      <c r="D79" s="87">
        <v>12</v>
      </c>
      <c r="E79" s="230" t="s">
        <v>20</v>
      </c>
      <c r="F79" s="204">
        <v>132</v>
      </c>
      <c r="G79" s="398">
        <f>D79*F79</f>
        <v>1584</v>
      </c>
    </row>
    <row r="80" spans="1:7" s="22" customFormat="1" ht="13.5" outlineLevel="2">
      <c r="A80" s="200" t="s">
        <v>332</v>
      </c>
      <c r="B80" s="209" t="s">
        <v>262</v>
      </c>
      <c r="C80" s="202" t="s">
        <v>263</v>
      </c>
      <c r="D80" s="87">
        <v>6</v>
      </c>
      <c r="E80" s="230" t="s">
        <v>20</v>
      </c>
      <c r="F80" s="204">
        <v>143</v>
      </c>
      <c r="G80" s="398">
        <f>D80*F80</f>
        <v>858</v>
      </c>
    </row>
    <row r="81" spans="1:7" s="22" customFormat="1" ht="13.5" outlineLevel="2">
      <c r="A81" s="200" t="s">
        <v>333</v>
      </c>
      <c r="B81" s="209" t="s">
        <v>264</v>
      </c>
      <c r="C81" s="202" t="s">
        <v>265</v>
      </c>
      <c r="D81" s="87">
        <v>20</v>
      </c>
      <c r="E81" s="230" t="s">
        <v>20</v>
      </c>
      <c r="F81" s="204">
        <v>172</v>
      </c>
      <c r="G81" s="398">
        <f>D81*F81</f>
        <v>3440</v>
      </c>
    </row>
    <row r="82" spans="1:7" s="22" customFormat="1" ht="13.5" outlineLevel="2">
      <c r="A82" s="128"/>
      <c r="B82" s="209"/>
      <c r="C82" s="202"/>
      <c r="D82" s="87"/>
      <c r="E82" s="230"/>
      <c r="F82" s="204"/>
      <c r="G82" s="185"/>
    </row>
    <row r="83" spans="1:7" s="23" customFormat="1" ht="15.75" customHeight="1" outlineLevel="1">
      <c r="A83" s="237" t="s">
        <v>14</v>
      </c>
      <c r="B83" s="238" t="s">
        <v>81</v>
      </c>
      <c r="C83" s="239" t="s">
        <v>266</v>
      </c>
      <c r="D83" s="240"/>
      <c r="E83" s="241"/>
      <c r="F83" s="242"/>
      <c r="G83" s="399"/>
    </row>
    <row r="84" spans="1:7" s="24" customFormat="1" ht="26.25" outlineLevel="2">
      <c r="A84" s="128" t="s">
        <v>334</v>
      </c>
      <c r="B84" s="112"/>
      <c r="C84" s="52" t="s">
        <v>82</v>
      </c>
      <c r="D84" s="226">
        <v>65</v>
      </c>
      <c r="E84" s="104" t="s">
        <v>90</v>
      </c>
      <c r="F84" s="119">
        <v>68.5</v>
      </c>
      <c r="G84" s="185">
        <f>D84*F84</f>
        <v>4452.5</v>
      </c>
    </row>
    <row r="85" spans="1:7" s="23" customFormat="1" ht="14.25" outlineLevel="2">
      <c r="A85" s="128"/>
      <c r="B85" s="109"/>
      <c r="C85" s="53"/>
      <c r="D85" s="87"/>
      <c r="E85" s="102"/>
      <c r="F85" s="120"/>
      <c r="G85" s="185"/>
    </row>
    <row r="86" spans="1:7" s="22" customFormat="1" ht="15" outlineLevel="2">
      <c r="A86" s="237" t="s">
        <v>15</v>
      </c>
      <c r="B86" s="244" t="s">
        <v>251</v>
      </c>
      <c r="C86" s="225" t="s">
        <v>250</v>
      </c>
      <c r="D86" s="245"/>
      <c r="E86" s="246"/>
      <c r="F86" s="242"/>
      <c r="G86" s="399"/>
    </row>
    <row r="87" spans="1:7" s="22" customFormat="1" ht="50.25" customHeight="1" outlineLevel="2">
      <c r="A87" s="128" t="s">
        <v>335</v>
      </c>
      <c r="B87" s="215"/>
      <c r="C87" s="52" t="s">
        <v>267</v>
      </c>
      <c r="D87" s="216"/>
      <c r="E87" s="217"/>
      <c r="F87" s="218"/>
      <c r="G87" s="185"/>
    </row>
    <row r="88" spans="1:7" s="22" customFormat="1" ht="14.25" customHeight="1" outlineLevel="2">
      <c r="A88" s="200" t="s">
        <v>336</v>
      </c>
      <c r="B88" s="209" t="s">
        <v>252</v>
      </c>
      <c r="C88" s="308" t="s">
        <v>769</v>
      </c>
      <c r="D88" s="87">
        <v>152</v>
      </c>
      <c r="E88" s="104" t="s">
        <v>90</v>
      </c>
      <c r="F88" s="204">
        <v>564</v>
      </c>
      <c r="G88" s="398">
        <f>D88*F88</f>
        <v>85728</v>
      </c>
    </row>
    <row r="89" spans="1:7" s="22" customFormat="1" ht="14.25" customHeight="1" outlineLevel="2">
      <c r="A89" s="200" t="s">
        <v>337</v>
      </c>
      <c r="B89" s="209" t="s">
        <v>253</v>
      </c>
      <c r="C89" s="308" t="s">
        <v>770</v>
      </c>
      <c r="D89" s="87">
        <v>92</v>
      </c>
      <c r="E89" s="104" t="s">
        <v>90</v>
      </c>
      <c r="F89" s="204">
        <v>483</v>
      </c>
      <c r="G89" s="398">
        <f>D89*F89</f>
        <v>44436</v>
      </c>
    </row>
    <row r="90" spans="1:7" s="22" customFormat="1" ht="14.25" customHeight="1" outlineLevel="2">
      <c r="A90" s="200" t="s">
        <v>338</v>
      </c>
      <c r="B90" s="209" t="s">
        <v>254</v>
      </c>
      <c r="C90" s="308" t="s">
        <v>771</v>
      </c>
      <c r="D90" s="87">
        <v>632</v>
      </c>
      <c r="E90" s="104" t="s">
        <v>90</v>
      </c>
      <c r="F90" s="204">
        <v>456</v>
      </c>
      <c r="G90" s="398">
        <f>D90*F90</f>
        <v>288192</v>
      </c>
    </row>
    <row r="91" spans="1:7" s="22" customFormat="1" ht="13.5" outlineLevel="2">
      <c r="A91" s="128"/>
      <c r="B91" s="209"/>
      <c r="C91" s="202"/>
      <c r="D91" s="87"/>
      <c r="E91" s="230"/>
      <c r="F91" s="204"/>
      <c r="G91" s="185"/>
    </row>
    <row r="92" spans="1:7" s="22" customFormat="1" ht="15" outlineLevel="2">
      <c r="A92" s="237" t="s">
        <v>14</v>
      </c>
      <c r="B92" s="247"/>
      <c r="C92" s="225" t="s">
        <v>78</v>
      </c>
      <c r="D92" s="245"/>
      <c r="E92" s="246"/>
      <c r="F92" s="242"/>
      <c r="G92" s="399"/>
    </row>
    <row r="93" spans="1:7" s="22" customFormat="1" ht="39" outlineLevel="2">
      <c r="A93" s="128"/>
      <c r="B93" s="110"/>
      <c r="C93" s="52" t="s">
        <v>278</v>
      </c>
      <c r="D93" s="90"/>
      <c r="E93" s="102"/>
      <c r="F93" s="97"/>
      <c r="G93" s="185"/>
    </row>
    <row r="94" spans="1:7" s="22" customFormat="1" ht="13.5" outlineLevel="2">
      <c r="A94" s="128" t="s">
        <v>586</v>
      </c>
      <c r="B94" s="110"/>
      <c r="C94" s="52" t="s">
        <v>19</v>
      </c>
      <c r="D94" s="90"/>
      <c r="E94" s="102"/>
      <c r="F94" s="95"/>
      <c r="G94" s="185"/>
    </row>
    <row r="95" spans="1:7" s="22" customFormat="1" ht="13.5" outlineLevel="2">
      <c r="A95" s="128" t="s">
        <v>446</v>
      </c>
      <c r="B95" s="107" t="s">
        <v>559</v>
      </c>
      <c r="C95" s="79" t="s">
        <v>279</v>
      </c>
      <c r="D95" s="90">
        <v>1</v>
      </c>
      <c r="E95" s="102" t="s">
        <v>20</v>
      </c>
      <c r="F95" s="97">
        <v>16000</v>
      </c>
      <c r="G95" s="185">
        <f>D95*F95</f>
        <v>16000</v>
      </c>
    </row>
    <row r="96" spans="1:7" s="22" customFormat="1" ht="13.5" outlineLevel="2">
      <c r="A96" s="128"/>
      <c r="B96" s="126"/>
      <c r="C96" s="79"/>
      <c r="D96" s="90"/>
      <c r="E96" s="102"/>
      <c r="F96" s="97"/>
      <c r="G96" s="185"/>
    </row>
    <row r="97" spans="1:7" ht="15">
      <c r="A97" s="248">
        <v>4</v>
      </c>
      <c r="B97" s="249"/>
      <c r="C97" s="250" t="s">
        <v>33</v>
      </c>
      <c r="D97" s="240"/>
      <c r="E97" s="241"/>
      <c r="F97" s="251"/>
      <c r="G97" s="399"/>
    </row>
    <row r="98" spans="1:7" ht="13.5" customHeight="1">
      <c r="A98" s="517"/>
      <c r="B98" s="520" t="s">
        <v>277</v>
      </c>
      <c r="C98" s="220" t="s">
        <v>271</v>
      </c>
      <c r="D98" s="523"/>
      <c r="E98" s="526"/>
      <c r="F98" s="529"/>
      <c r="G98" s="510"/>
    </row>
    <row r="99" spans="1:7" ht="13.5" customHeight="1">
      <c r="A99" s="518"/>
      <c r="B99" s="521"/>
      <c r="C99" s="212" t="s">
        <v>273</v>
      </c>
      <c r="D99" s="524"/>
      <c r="E99" s="527"/>
      <c r="F99" s="530"/>
      <c r="G99" s="511"/>
    </row>
    <row r="100" spans="1:7" ht="13.5" customHeight="1">
      <c r="A100" s="519"/>
      <c r="B100" s="522"/>
      <c r="C100" s="212" t="s">
        <v>274</v>
      </c>
      <c r="D100" s="525"/>
      <c r="E100" s="528"/>
      <c r="F100" s="531"/>
      <c r="G100" s="512"/>
    </row>
    <row r="101" spans="1:7" ht="12.75">
      <c r="A101" s="128" t="s">
        <v>87</v>
      </c>
      <c r="B101" s="107" t="s">
        <v>275</v>
      </c>
      <c r="C101" s="52" t="s">
        <v>276</v>
      </c>
      <c r="D101" s="93">
        <v>1</v>
      </c>
      <c r="E101" s="102" t="s">
        <v>20</v>
      </c>
      <c r="F101" s="97">
        <v>28820</v>
      </c>
      <c r="G101" s="185">
        <f>D101*F101</f>
        <v>28820</v>
      </c>
    </row>
    <row r="102" spans="1:7" s="22" customFormat="1" ht="15" outlineLevel="2">
      <c r="A102" s="128"/>
      <c r="B102" s="49"/>
      <c r="C102" s="80"/>
      <c r="D102" s="88"/>
      <c r="E102" s="105"/>
      <c r="F102" s="97"/>
      <c r="G102" s="185"/>
    </row>
    <row r="103" spans="1:7" s="22" customFormat="1" ht="15" outlineLevel="2">
      <c r="A103" s="237" t="s">
        <v>75</v>
      </c>
      <c r="B103" s="247"/>
      <c r="C103" s="225" t="s">
        <v>79</v>
      </c>
      <c r="D103" s="245"/>
      <c r="E103" s="246"/>
      <c r="F103" s="242"/>
      <c r="G103" s="399"/>
    </row>
    <row r="104" spans="1:7" s="22" customFormat="1" ht="82.5" customHeight="1" outlineLevel="2">
      <c r="A104" s="128" t="s">
        <v>498</v>
      </c>
      <c r="B104" s="222" t="s">
        <v>282</v>
      </c>
      <c r="C104" s="52" t="s">
        <v>200</v>
      </c>
      <c r="D104" s="90"/>
      <c r="E104" s="102"/>
      <c r="F104" s="97"/>
      <c r="G104" s="185"/>
    </row>
    <row r="105" spans="1:78" s="22" customFormat="1" ht="16.5" customHeight="1" outlineLevel="2">
      <c r="A105" s="128" t="s">
        <v>499</v>
      </c>
      <c r="B105" s="109" t="s">
        <v>281</v>
      </c>
      <c r="C105" s="79" t="s">
        <v>201</v>
      </c>
      <c r="D105" s="90">
        <v>1</v>
      </c>
      <c r="E105" s="102" t="s">
        <v>20</v>
      </c>
      <c r="F105" s="97">
        <v>7460</v>
      </c>
      <c r="G105" s="185">
        <f>D105*F105</f>
        <v>7460</v>
      </c>
      <c r="H105" s="231"/>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s="22" customFormat="1" ht="18" customHeight="1" outlineLevel="2">
      <c r="A106" s="128" t="s">
        <v>583</v>
      </c>
      <c r="B106" s="109" t="s">
        <v>199</v>
      </c>
      <c r="C106" s="79" t="s">
        <v>202</v>
      </c>
      <c r="D106" s="90">
        <v>1</v>
      </c>
      <c r="E106" s="102" t="s">
        <v>20</v>
      </c>
      <c r="F106" s="97">
        <v>8740</v>
      </c>
      <c r="G106" s="185">
        <f>D106*F106</f>
        <v>8740</v>
      </c>
      <c r="H106" s="231"/>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s="22" customFormat="1" ht="18" customHeight="1" outlineLevel="2">
      <c r="A107" s="128"/>
      <c r="B107" s="49"/>
      <c r="C107" s="81"/>
      <c r="D107" s="88"/>
      <c r="E107" s="105"/>
      <c r="F107" s="97"/>
      <c r="G107" s="185"/>
      <c r="H107" s="231"/>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s="22" customFormat="1" ht="18" customHeight="1" outlineLevel="2">
      <c r="A108" s="237" t="s">
        <v>89</v>
      </c>
      <c r="B108" s="252"/>
      <c r="C108" s="225" t="s">
        <v>268</v>
      </c>
      <c r="D108" s="253"/>
      <c r="E108" s="254"/>
      <c r="F108" s="242"/>
      <c r="G108" s="399"/>
      <c r="H108" s="231"/>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s="22" customFormat="1" ht="173.25" customHeight="1" outlineLevel="2">
      <c r="A109" s="128" t="s">
        <v>515</v>
      </c>
      <c r="B109" s="221" t="s">
        <v>280</v>
      </c>
      <c r="C109" s="52" t="s">
        <v>272</v>
      </c>
      <c r="D109" s="87"/>
      <c r="E109" s="102"/>
      <c r="F109" s="99"/>
      <c r="G109" s="185"/>
      <c r="H109" s="231"/>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 s="22" customFormat="1" ht="13.5" outlineLevel="2">
      <c r="A110" s="128" t="s">
        <v>516</v>
      </c>
      <c r="B110" s="109" t="s">
        <v>269</v>
      </c>
      <c r="C110" s="53" t="s">
        <v>270</v>
      </c>
      <c r="D110" s="92">
        <v>464</v>
      </c>
      <c r="E110" s="103" t="s">
        <v>90</v>
      </c>
      <c r="F110" s="95">
        <v>23.1</v>
      </c>
      <c r="G110" s="185">
        <f>D110*F110</f>
        <v>10718.400000000001</v>
      </c>
    </row>
    <row r="111" spans="1:7" s="22" customFormat="1" ht="13.5" outlineLevel="2">
      <c r="A111" s="128"/>
      <c r="B111" s="126"/>
      <c r="C111" s="53"/>
      <c r="D111" s="92"/>
      <c r="E111" s="103"/>
      <c r="F111" s="95"/>
      <c r="G111" s="185"/>
    </row>
    <row r="112" spans="1:78" s="22" customFormat="1" ht="48" customHeight="1" outlineLevel="2">
      <c r="A112" s="128" t="s">
        <v>585</v>
      </c>
      <c r="B112" s="221" t="s">
        <v>294</v>
      </c>
      <c r="C112" s="264" t="s">
        <v>766</v>
      </c>
      <c r="D112" s="87"/>
      <c r="E112" s="102"/>
      <c r="F112" s="99"/>
      <c r="G112" s="185"/>
      <c r="H112" s="231"/>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 s="22" customFormat="1" ht="13.5" outlineLevel="2">
      <c r="A113" s="128" t="s">
        <v>584</v>
      </c>
      <c r="B113" s="109" t="s">
        <v>295</v>
      </c>
      <c r="C113" s="53" t="s">
        <v>296</v>
      </c>
      <c r="D113" s="92">
        <v>15849</v>
      </c>
      <c r="E113" s="103" t="s">
        <v>90</v>
      </c>
      <c r="F113" s="95">
        <v>98</v>
      </c>
      <c r="G113" s="185">
        <f>D113*F113</f>
        <v>1553202</v>
      </c>
    </row>
    <row r="114" spans="1:7" s="22" customFormat="1" ht="13.5" outlineLevel="2">
      <c r="A114" s="128"/>
      <c r="B114" s="109"/>
      <c r="C114" s="53"/>
      <c r="D114" s="92"/>
      <c r="E114" s="103"/>
      <c r="F114" s="95"/>
      <c r="G114" s="185"/>
    </row>
    <row r="115" spans="1:7" ht="15">
      <c r="A115" s="310" t="s">
        <v>519</v>
      </c>
      <c r="B115" s="249"/>
      <c r="C115" s="225" t="s">
        <v>297</v>
      </c>
      <c r="D115" s="255"/>
      <c r="E115" s="256"/>
      <c r="F115" s="251"/>
      <c r="G115" s="399"/>
    </row>
    <row r="116" spans="1:7" s="22" customFormat="1" ht="13.5" outlineLevel="2">
      <c r="A116" s="128"/>
      <c r="B116" s="107" t="s">
        <v>560</v>
      </c>
      <c r="C116" s="53" t="s">
        <v>298</v>
      </c>
      <c r="D116" s="92"/>
      <c r="E116" s="103"/>
      <c r="F116" s="95"/>
      <c r="G116" s="185"/>
    </row>
    <row r="117" spans="1:7" s="22" customFormat="1" ht="13.5" outlineLevel="2">
      <c r="A117" s="128" t="s">
        <v>576</v>
      </c>
      <c r="B117" s="109" t="s">
        <v>562</v>
      </c>
      <c r="C117" s="53" t="s">
        <v>299</v>
      </c>
      <c r="D117" s="92">
        <v>13</v>
      </c>
      <c r="E117" s="103" t="s">
        <v>90</v>
      </c>
      <c r="F117" s="95">
        <v>24</v>
      </c>
      <c r="G117" s="185">
        <f>D117*F117</f>
        <v>312</v>
      </c>
    </row>
    <row r="118" spans="1:7" s="22" customFormat="1" ht="15.75" customHeight="1" outlineLevel="1">
      <c r="A118" s="128" t="s">
        <v>547</v>
      </c>
      <c r="B118" s="109" t="s">
        <v>563</v>
      </c>
      <c r="C118" s="53" t="s">
        <v>300</v>
      </c>
      <c r="D118" s="87">
        <v>37</v>
      </c>
      <c r="E118" s="103" t="s">
        <v>90</v>
      </c>
      <c r="F118" s="118">
        <v>30</v>
      </c>
      <c r="G118" s="185">
        <f>D118*F118</f>
        <v>1110</v>
      </c>
    </row>
    <row r="119" spans="1:7" s="22" customFormat="1" ht="15.75" customHeight="1" outlineLevel="1">
      <c r="A119" s="128" t="s">
        <v>548</v>
      </c>
      <c r="B119" s="109" t="s">
        <v>564</v>
      </c>
      <c r="C119" s="53" t="s">
        <v>301</v>
      </c>
      <c r="D119" s="87">
        <v>298</v>
      </c>
      <c r="E119" s="103" t="s">
        <v>90</v>
      </c>
      <c r="F119" s="118">
        <v>33</v>
      </c>
      <c r="G119" s="185">
        <f>D119*F119</f>
        <v>9834</v>
      </c>
    </row>
    <row r="120" spans="1:7" s="22" customFormat="1" ht="15.75" customHeight="1" outlineLevel="1">
      <c r="A120" s="128" t="s">
        <v>549</v>
      </c>
      <c r="B120" s="109" t="s">
        <v>565</v>
      </c>
      <c r="C120" s="53" t="s">
        <v>302</v>
      </c>
      <c r="D120" s="87">
        <v>254</v>
      </c>
      <c r="E120" s="103" t="s">
        <v>90</v>
      </c>
      <c r="F120" s="118">
        <v>36</v>
      </c>
      <c r="G120" s="185">
        <f>D120*F120</f>
        <v>9144</v>
      </c>
    </row>
    <row r="121" spans="1:7" s="22" customFormat="1" ht="15.75" customHeight="1" outlineLevel="1">
      <c r="A121" s="128"/>
      <c r="B121" s="109"/>
      <c r="C121" s="53"/>
      <c r="D121" s="87"/>
      <c r="E121" s="103"/>
      <c r="F121" s="118"/>
      <c r="G121" s="185"/>
    </row>
    <row r="122" spans="1:7" ht="15">
      <c r="A122" s="310" t="s">
        <v>572</v>
      </c>
      <c r="B122" s="249"/>
      <c r="C122" s="225" t="s">
        <v>554</v>
      </c>
      <c r="D122" s="255"/>
      <c r="E122" s="256"/>
      <c r="F122" s="251"/>
      <c r="G122" s="399"/>
    </row>
    <row r="123" spans="1:7" s="22" customFormat="1" ht="15.75" customHeight="1" outlineLevel="1">
      <c r="A123" s="128"/>
      <c r="B123" s="107" t="s">
        <v>561</v>
      </c>
      <c r="C123" s="334" t="s">
        <v>555</v>
      </c>
      <c r="D123" s="87"/>
      <c r="E123" s="103"/>
      <c r="F123" s="118"/>
      <c r="G123" s="185"/>
    </row>
    <row r="124" spans="1:7" s="22" customFormat="1" ht="15.75" customHeight="1" outlineLevel="1">
      <c r="A124" s="128" t="s">
        <v>577</v>
      </c>
      <c r="B124" s="109" t="s">
        <v>566</v>
      </c>
      <c r="C124" s="334" t="s">
        <v>556</v>
      </c>
      <c r="D124" s="224">
        <v>42</v>
      </c>
      <c r="E124" s="104" t="s">
        <v>20</v>
      </c>
      <c r="F124" s="95">
        <v>1050</v>
      </c>
      <c r="G124" s="400">
        <f>D124*F124</f>
        <v>44100</v>
      </c>
    </row>
    <row r="125" spans="1:7" s="22" customFormat="1" ht="15.75" customHeight="1" outlineLevel="1">
      <c r="A125" s="128" t="s">
        <v>578</v>
      </c>
      <c r="B125" s="109" t="s">
        <v>567</v>
      </c>
      <c r="C125" s="334" t="s">
        <v>557</v>
      </c>
      <c r="D125" s="224">
        <v>33</v>
      </c>
      <c r="E125" s="104" t="s">
        <v>20</v>
      </c>
      <c r="F125" s="95">
        <v>995</v>
      </c>
      <c r="G125" s="400">
        <f>D125*F125</f>
        <v>32835</v>
      </c>
    </row>
    <row r="126" spans="1:7" s="22" customFormat="1" ht="15.75" customHeight="1" outlineLevel="1">
      <c r="A126" s="128" t="s">
        <v>579</v>
      </c>
      <c r="B126" s="109" t="s">
        <v>568</v>
      </c>
      <c r="C126" s="334" t="s">
        <v>558</v>
      </c>
      <c r="D126" s="224">
        <v>24</v>
      </c>
      <c r="E126" s="104" t="s">
        <v>20</v>
      </c>
      <c r="F126" s="95">
        <v>965</v>
      </c>
      <c r="G126" s="400">
        <f>D126*F126</f>
        <v>23160</v>
      </c>
    </row>
    <row r="127" spans="1:7" s="22" customFormat="1" ht="15.75" customHeight="1" outlineLevel="1">
      <c r="A127" s="128" t="s">
        <v>588</v>
      </c>
      <c r="B127" s="109" t="s">
        <v>587</v>
      </c>
      <c r="C127" s="334" t="s">
        <v>589</v>
      </c>
      <c r="D127" s="224">
        <v>18</v>
      </c>
      <c r="E127" s="104" t="s">
        <v>20</v>
      </c>
      <c r="F127" s="95">
        <v>940</v>
      </c>
      <c r="G127" s="400">
        <f>D127*F127</f>
        <v>16920</v>
      </c>
    </row>
    <row r="128" spans="1:7" s="22" customFormat="1" ht="15.75" customHeight="1" outlineLevel="1">
      <c r="A128" s="128"/>
      <c r="B128" s="109"/>
      <c r="C128" s="53"/>
      <c r="D128" s="87"/>
      <c r="E128" s="102"/>
      <c r="F128" s="118"/>
      <c r="G128" s="185"/>
    </row>
    <row r="129" spans="1:7" ht="15">
      <c r="A129" s="310" t="s">
        <v>573</v>
      </c>
      <c r="B129" s="247"/>
      <c r="C129" s="225" t="s">
        <v>285</v>
      </c>
      <c r="D129" s="255"/>
      <c r="E129" s="256"/>
      <c r="F129" s="251"/>
      <c r="G129" s="399"/>
    </row>
    <row r="130" spans="1:7" ht="12.75">
      <c r="A130" s="130"/>
      <c r="B130" s="112"/>
      <c r="C130" s="223" t="s">
        <v>286</v>
      </c>
      <c r="D130" s="224"/>
      <c r="E130" s="104"/>
      <c r="F130" s="1"/>
      <c r="G130" s="400"/>
    </row>
    <row r="131" spans="1:7" ht="12.75">
      <c r="A131" s="311" t="s">
        <v>581</v>
      </c>
      <c r="B131" s="107" t="s">
        <v>561</v>
      </c>
      <c r="C131" s="223" t="s">
        <v>287</v>
      </c>
      <c r="D131" s="224">
        <v>10</v>
      </c>
      <c r="E131" s="377" t="s">
        <v>686</v>
      </c>
      <c r="F131" s="95">
        <v>1000</v>
      </c>
      <c r="G131" s="400">
        <f>D131*F131</f>
        <v>10000</v>
      </c>
    </row>
    <row r="132" spans="1:7" ht="12.75">
      <c r="A132" s="130"/>
      <c r="B132" s="107"/>
      <c r="C132" s="335"/>
      <c r="D132" s="336"/>
      <c r="E132" s="266"/>
      <c r="F132" s="95"/>
      <c r="G132" s="400"/>
    </row>
    <row r="133" spans="1:7" ht="15">
      <c r="A133" s="310" t="s">
        <v>574</v>
      </c>
      <c r="B133" s="247"/>
      <c r="C133" s="225" t="s">
        <v>569</v>
      </c>
      <c r="D133" s="255"/>
      <c r="E133" s="256"/>
      <c r="F133" s="251"/>
      <c r="G133" s="399"/>
    </row>
    <row r="134" spans="1:7" ht="12.75">
      <c r="A134" s="130"/>
      <c r="B134" s="107"/>
      <c r="C134" s="223" t="s">
        <v>286</v>
      </c>
      <c r="D134" s="67"/>
      <c r="E134" s="104"/>
      <c r="F134" s="95"/>
      <c r="G134" s="400"/>
    </row>
    <row r="135" spans="1:7" ht="12.75">
      <c r="A135" s="311" t="s">
        <v>580</v>
      </c>
      <c r="B135" s="107" t="s">
        <v>570</v>
      </c>
      <c r="C135" s="338" t="s">
        <v>571</v>
      </c>
      <c r="D135" s="224">
        <v>2</v>
      </c>
      <c r="E135" s="377" t="s">
        <v>686</v>
      </c>
      <c r="F135" s="95">
        <v>3500</v>
      </c>
      <c r="G135" s="400">
        <f>D135*F135</f>
        <v>7000</v>
      </c>
    </row>
    <row r="136" spans="1:7" ht="12.75">
      <c r="A136" s="311"/>
      <c r="B136" s="107"/>
      <c r="C136" s="338"/>
      <c r="D136" s="224"/>
      <c r="E136" s="377"/>
      <c r="F136" s="95"/>
      <c r="G136" s="400"/>
    </row>
    <row r="137" spans="1:7" ht="15">
      <c r="A137" s="310" t="s">
        <v>574</v>
      </c>
      <c r="B137" s="408" t="s">
        <v>795</v>
      </c>
      <c r="C137" s="225" t="s">
        <v>793</v>
      </c>
      <c r="D137" s="255"/>
      <c r="E137" s="256"/>
      <c r="F137" s="251"/>
      <c r="G137" s="399"/>
    </row>
    <row r="138" spans="1:7" ht="12.75">
      <c r="A138" s="130"/>
      <c r="B138" s="107"/>
      <c r="C138" s="338" t="s">
        <v>794</v>
      </c>
      <c r="D138" s="67"/>
      <c r="E138" s="104"/>
      <c r="F138" s="95"/>
      <c r="G138" s="400"/>
    </row>
    <row r="139" spans="1:7" ht="12.75">
      <c r="A139" s="311"/>
      <c r="B139" s="107"/>
      <c r="C139" s="338" t="s">
        <v>798</v>
      </c>
      <c r="D139" s="224"/>
      <c r="E139" s="377"/>
      <c r="F139" s="95"/>
      <c r="G139" s="400"/>
    </row>
    <row r="140" spans="1:7" ht="12.75">
      <c r="A140" s="311"/>
      <c r="B140" s="107" t="s">
        <v>796</v>
      </c>
      <c r="C140" s="338" t="s">
        <v>799</v>
      </c>
      <c r="D140" s="224">
        <v>3</v>
      </c>
      <c r="E140" s="377" t="s">
        <v>797</v>
      </c>
      <c r="F140" s="95">
        <v>12500</v>
      </c>
      <c r="G140" s="400">
        <f>D140*F140</f>
        <v>37500</v>
      </c>
    </row>
    <row r="141" spans="1:7" ht="12.75">
      <c r="A141" s="311"/>
      <c r="B141" s="107" t="s">
        <v>802</v>
      </c>
      <c r="C141" s="338" t="s">
        <v>800</v>
      </c>
      <c r="D141" s="224">
        <v>3</v>
      </c>
      <c r="E141" s="377" t="s">
        <v>797</v>
      </c>
      <c r="F141" s="95">
        <v>9170</v>
      </c>
      <c r="G141" s="400">
        <f>D141*F141</f>
        <v>27510</v>
      </c>
    </row>
    <row r="142" spans="1:7" ht="12.75">
      <c r="A142" s="311"/>
      <c r="B142" s="107" t="s">
        <v>796</v>
      </c>
      <c r="C142" s="338" t="s">
        <v>801</v>
      </c>
      <c r="D142" s="224">
        <v>6</v>
      </c>
      <c r="E142" s="377" t="s">
        <v>797</v>
      </c>
      <c r="F142" s="95">
        <v>12500</v>
      </c>
      <c r="G142" s="400">
        <f>D142*F142</f>
        <v>75000</v>
      </c>
    </row>
    <row r="143" spans="1:7" ht="15">
      <c r="A143" s="130"/>
      <c r="B143" s="113"/>
      <c r="C143" s="6"/>
      <c r="D143" s="337"/>
      <c r="E143" s="106"/>
      <c r="F143" s="95"/>
      <c r="G143" s="185"/>
    </row>
    <row r="144" spans="1:7" ht="15">
      <c r="A144" s="310" t="s">
        <v>575</v>
      </c>
      <c r="B144" s="244" t="s">
        <v>21</v>
      </c>
      <c r="C144" s="239" t="s">
        <v>22</v>
      </c>
      <c r="D144" s="255"/>
      <c r="E144" s="256"/>
      <c r="F144" s="257"/>
      <c r="G144" s="399"/>
    </row>
    <row r="145" spans="1:7" ht="12.75">
      <c r="A145" s="311" t="s">
        <v>582</v>
      </c>
      <c r="B145" s="114" t="s">
        <v>283</v>
      </c>
      <c r="C145" s="68" t="s">
        <v>284</v>
      </c>
      <c r="D145" s="94">
        <v>1500</v>
      </c>
      <c r="E145" s="104" t="s">
        <v>23</v>
      </c>
      <c r="F145" s="95">
        <v>11.99</v>
      </c>
      <c r="G145" s="185">
        <f>D145*F145</f>
        <v>17985</v>
      </c>
    </row>
    <row r="146" spans="1:7" ht="15">
      <c r="A146" s="130"/>
      <c r="B146" s="115"/>
      <c r="C146" s="6"/>
      <c r="D146" s="86"/>
      <c r="E146" s="106"/>
      <c r="F146" s="1"/>
      <c r="G146" s="401"/>
    </row>
    <row r="147" spans="1:7" ht="42" customHeight="1" thickBot="1">
      <c r="A147" s="131"/>
      <c r="B147" s="83"/>
      <c r="C147" s="393" t="s">
        <v>91</v>
      </c>
      <c r="D147" s="101"/>
      <c r="E147" s="84"/>
      <c r="F147" s="121"/>
      <c r="G147" s="85">
        <f>SUM(G5:G145)</f>
        <v>5889892.05</v>
      </c>
    </row>
    <row r="148" ht="15" thickTop="1"/>
  </sheetData>
  <sheetProtection/>
  <mergeCells count="60">
    <mergeCell ref="F69:F72"/>
    <mergeCell ref="G69:G72"/>
    <mergeCell ref="A98:A100"/>
    <mergeCell ref="B98:B100"/>
    <mergeCell ref="D98:D100"/>
    <mergeCell ref="E98:E100"/>
    <mergeCell ref="F98:F100"/>
    <mergeCell ref="G98:G100"/>
    <mergeCell ref="B69:B72"/>
    <mergeCell ref="A69:A72"/>
    <mergeCell ref="D69:D72"/>
    <mergeCell ref="E69:E72"/>
    <mergeCell ref="A43:A46"/>
    <mergeCell ref="B43:B46"/>
    <mergeCell ref="D43:D46"/>
    <mergeCell ref="E43:E46"/>
    <mergeCell ref="A62:A64"/>
    <mergeCell ref="D62:D64"/>
    <mergeCell ref="E62:E64"/>
    <mergeCell ref="F62:F64"/>
    <mergeCell ref="G62:G64"/>
    <mergeCell ref="B62:B64"/>
    <mergeCell ref="A56:A58"/>
    <mergeCell ref="B56:B57"/>
    <mergeCell ref="D56:D58"/>
    <mergeCell ref="E56:E58"/>
    <mergeCell ref="F56:F58"/>
    <mergeCell ref="G56:G58"/>
    <mergeCell ref="F50:F52"/>
    <mergeCell ref="G50:G52"/>
    <mergeCell ref="A13:A18"/>
    <mergeCell ref="B13:B18"/>
    <mergeCell ref="D13:D18"/>
    <mergeCell ref="E13:E17"/>
    <mergeCell ref="F13:F18"/>
    <mergeCell ref="G13:G18"/>
    <mergeCell ref="F43:F46"/>
    <mergeCell ref="G43:G46"/>
    <mergeCell ref="F31:F36"/>
    <mergeCell ref="G31:G36"/>
    <mergeCell ref="A38:A41"/>
    <mergeCell ref="B38:B41"/>
    <mergeCell ref="D38:D41"/>
    <mergeCell ref="E38:E41"/>
    <mergeCell ref="F38:F41"/>
    <mergeCell ref="G38:G41"/>
    <mergeCell ref="D31:D36"/>
    <mergeCell ref="A31:A36"/>
    <mergeCell ref="E31:E36"/>
    <mergeCell ref="B31:B36"/>
    <mergeCell ref="A50:A52"/>
    <mergeCell ref="B50:B51"/>
    <mergeCell ref="D50:D52"/>
    <mergeCell ref="E50:E52"/>
    <mergeCell ref="A1:G1"/>
    <mergeCell ref="F24:F28"/>
    <mergeCell ref="A24:A28"/>
    <mergeCell ref="D24:D28"/>
    <mergeCell ref="G24:G28"/>
    <mergeCell ref="E24:E28"/>
  </mergeCells>
  <printOptions/>
  <pageMargins left="0.7086614173228347" right="0.7086614173228347" top="0.7480314960629921" bottom="0.7480314960629921" header="0.31496062992125984" footer="0.31496062992125984"/>
  <pageSetup fitToHeight="4" fitToWidth="1" orientation="portrait" paperSize="9" scale="48" r:id="rId1"/>
  <headerFooter>
    <oddHeader>&amp;CAYAZAĞA PROJESİ HAVALANDIRMA TESİSATI MEKANİK KEŞİF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İsviçre</dc:title>
  <dc:subject/>
  <dc:creator>İ.Öner</dc:creator>
  <cp:keywords>İsviçre</cp:keywords>
  <dc:description/>
  <cp:lastModifiedBy>Emre Basan</cp:lastModifiedBy>
  <cp:lastPrinted>2019-12-29T07:39:17Z</cp:lastPrinted>
  <dcterms:created xsi:type="dcterms:W3CDTF">2000-11-23T07:32:19Z</dcterms:created>
  <dcterms:modified xsi:type="dcterms:W3CDTF">2020-01-10T07:45:05Z</dcterms:modified>
  <cp:category/>
  <cp:version/>
  <cp:contentType/>
  <cp:contentStatus/>
</cp:coreProperties>
</file>