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ezkac\Desktop\"/>
    </mc:Choice>
  </mc:AlternateContent>
  <xr:revisionPtr revIDLastSave="0" documentId="8_{3594F893-CBE5-42AC-8EFD-033810BAEA91}" xr6:coauthVersionLast="47" xr6:coauthVersionMax="47" xr10:uidLastSave="{00000000-0000-0000-0000-000000000000}"/>
  <bookViews>
    <workbookView xWindow="-108" yWindow="-108" windowWidth="23256" windowHeight="12456" xr2:uid="{80D2826A-B561-4FC2-8618-5C5848EB8AD4}"/>
  </bookViews>
  <sheets>
    <sheet name="İlan_2024 Erasmus" sheetId="1" r:id="rId1"/>
  </sheets>
  <definedNames>
    <definedName name="_xlnm._FilterDatabase" localSheetId="0" hidden="1">'İlan_2024 Erasmus'!$A$1:$J$115</definedName>
    <definedName name="_xlnm.Print_Area" localSheetId="0">'İlan_2024 Erasmus'!$B$1:$B$3</definedName>
    <definedName name="Z_8A7C5A49_A9A8_47A3_AB09_2CEBD2E45325_.wvu.FilterData" localSheetId="0" hidden="1">'İlan_2024 Erasmus'!$A$1:$J$115</definedName>
    <definedName name="Z_8A7C5A49_A9A8_47A3_AB09_2CEBD2E45325_.wvu.PrintArea" localSheetId="0" hidden="1">'İlan_2024 Erasmus'!$B$1:$B$3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6" i="1" l="1"/>
  <c r="L156" i="1"/>
  <c r="R156" i="1" s="1"/>
  <c r="S156" i="1" s="1"/>
  <c r="G156" i="1"/>
  <c r="E156" i="1"/>
  <c r="M155" i="1"/>
  <c r="L155" i="1"/>
  <c r="R155" i="1" s="1"/>
  <c r="S155" i="1" s="1"/>
  <c r="G155" i="1"/>
  <c r="E155" i="1"/>
  <c r="M154" i="1"/>
  <c r="I154" i="1"/>
  <c r="L154" i="1" s="1"/>
  <c r="R154" i="1" s="1"/>
  <c r="S154" i="1" s="1"/>
  <c r="G154" i="1"/>
  <c r="E154" i="1"/>
  <c r="M153" i="1"/>
  <c r="L153" i="1"/>
  <c r="R153" i="1" s="1"/>
  <c r="S153" i="1" s="1"/>
  <c r="G153" i="1"/>
  <c r="E153" i="1"/>
  <c r="M152" i="1"/>
  <c r="R152" i="1" s="1"/>
  <c r="S152" i="1" s="1"/>
  <c r="G152" i="1"/>
  <c r="E152" i="1"/>
  <c r="M151" i="1"/>
  <c r="L151" i="1"/>
  <c r="R151" i="1" s="1"/>
  <c r="S151" i="1" s="1"/>
  <c r="G151" i="1"/>
  <c r="E151" i="1"/>
  <c r="M150" i="1"/>
  <c r="I150" i="1"/>
  <c r="L150" i="1" s="1"/>
  <c r="R150" i="1" s="1"/>
  <c r="S150" i="1" s="1"/>
  <c r="G150" i="1"/>
  <c r="M149" i="1"/>
  <c r="L149" i="1"/>
  <c r="R149" i="1" s="1"/>
  <c r="S149" i="1" s="1"/>
  <c r="G149" i="1"/>
  <c r="E149" i="1"/>
  <c r="M148" i="1"/>
  <c r="I148" i="1"/>
  <c r="L148" i="1" s="1"/>
  <c r="R148" i="1" s="1"/>
  <c r="S148" i="1" s="1"/>
  <c r="G148" i="1"/>
  <c r="E148" i="1"/>
  <c r="M147" i="1"/>
  <c r="L147" i="1"/>
  <c r="R147" i="1" s="1"/>
  <c r="S147" i="1" s="1"/>
  <c r="G147" i="1"/>
  <c r="E147" i="1"/>
  <c r="M146" i="1"/>
  <c r="L146" i="1"/>
  <c r="R146" i="1" s="1"/>
  <c r="S146" i="1" s="1"/>
  <c r="G146" i="1"/>
  <c r="E146" i="1"/>
  <c r="M145" i="1"/>
  <c r="L145" i="1"/>
  <c r="R145" i="1" s="1"/>
  <c r="S145" i="1" s="1"/>
  <c r="G145" i="1"/>
  <c r="E145" i="1"/>
  <c r="M144" i="1"/>
  <c r="L144" i="1"/>
  <c r="R144" i="1" s="1"/>
  <c r="S144" i="1" s="1"/>
  <c r="G144" i="1"/>
  <c r="E144" i="1"/>
  <c r="M143" i="1"/>
  <c r="I143" i="1"/>
  <c r="L143" i="1" s="1"/>
  <c r="R143" i="1" s="1"/>
  <c r="S143" i="1" s="1"/>
  <c r="G143" i="1"/>
  <c r="E143" i="1"/>
  <c r="M142" i="1"/>
  <c r="L142" i="1"/>
  <c r="R142" i="1" s="1"/>
  <c r="S142" i="1" s="1"/>
  <c r="G142" i="1"/>
  <c r="E142" i="1"/>
  <c r="M141" i="1"/>
  <c r="L141" i="1"/>
  <c r="R141" i="1" s="1"/>
  <c r="S141" i="1" s="1"/>
  <c r="G141" i="1"/>
  <c r="E141" i="1"/>
  <c r="M140" i="1"/>
  <c r="L140" i="1"/>
  <c r="R140" i="1" s="1"/>
  <c r="S140" i="1" s="1"/>
  <c r="G140" i="1"/>
  <c r="E140" i="1"/>
  <c r="M139" i="1"/>
  <c r="L139" i="1"/>
  <c r="R139" i="1" s="1"/>
  <c r="S139" i="1" s="1"/>
  <c r="G139" i="1"/>
  <c r="E139" i="1"/>
  <c r="M138" i="1"/>
  <c r="L138" i="1"/>
  <c r="R138" i="1" s="1"/>
  <c r="S138" i="1" s="1"/>
  <c r="G138" i="1"/>
  <c r="E138" i="1"/>
  <c r="M137" i="1"/>
  <c r="R137" i="1" s="1"/>
  <c r="S137" i="1" s="1"/>
  <c r="L137" i="1"/>
  <c r="G137" i="1"/>
  <c r="E137" i="1"/>
  <c r="M136" i="1"/>
  <c r="L136" i="1"/>
  <c r="R136" i="1" s="1"/>
  <c r="S136" i="1" s="1"/>
  <c r="G136" i="1"/>
  <c r="E136" i="1"/>
  <c r="M135" i="1"/>
  <c r="L135" i="1"/>
  <c r="R135" i="1" s="1"/>
  <c r="S135" i="1" s="1"/>
  <c r="G135" i="1"/>
  <c r="E135" i="1"/>
  <c r="M134" i="1"/>
  <c r="L134" i="1"/>
  <c r="R134" i="1" s="1"/>
  <c r="S134" i="1" s="1"/>
  <c r="G134" i="1"/>
  <c r="E134" i="1"/>
  <c r="M133" i="1"/>
  <c r="L133" i="1"/>
  <c r="R133" i="1" s="1"/>
  <c r="S133" i="1" s="1"/>
  <c r="G133" i="1"/>
  <c r="E133" i="1"/>
  <c r="M132" i="1"/>
  <c r="I132" i="1"/>
  <c r="L132" i="1" s="1"/>
  <c r="R132" i="1" s="1"/>
  <c r="S132" i="1" s="1"/>
  <c r="M131" i="1"/>
  <c r="L131" i="1"/>
  <c r="R131" i="1" s="1"/>
  <c r="S131" i="1" s="1"/>
  <c r="G131" i="1"/>
  <c r="E131" i="1"/>
  <c r="M130" i="1"/>
  <c r="L130" i="1"/>
  <c r="R130" i="1" s="1"/>
  <c r="S130" i="1" s="1"/>
  <c r="G130" i="1"/>
  <c r="E130" i="1"/>
  <c r="M129" i="1"/>
  <c r="L129" i="1"/>
  <c r="R129" i="1" s="1"/>
  <c r="S129" i="1" s="1"/>
  <c r="G129" i="1"/>
  <c r="E129" i="1"/>
  <c r="M128" i="1"/>
  <c r="L128" i="1"/>
  <c r="R128" i="1" s="1"/>
  <c r="S128" i="1" s="1"/>
  <c r="G128" i="1"/>
  <c r="E128" i="1"/>
  <c r="R127" i="1"/>
  <c r="S127" i="1" s="1"/>
  <c r="M127" i="1"/>
  <c r="L127" i="1"/>
  <c r="G127" i="1"/>
  <c r="E127" i="1"/>
  <c r="M126" i="1"/>
  <c r="L126" i="1"/>
  <c r="R126" i="1" s="1"/>
  <c r="S126" i="1" s="1"/>
  <c r="G126" i="1"/>
  <c r="E126" i="1"/>
  <c r="M125" i="1"/>
  <c r="L125" i="1"/>
  <c r="R125" i="1" s="1"/>
  <c r="S125" i="1" s="1"/>
  <c r="G125" i="1"/>
  <c r="E125" i="1"/>
  <c r="M124" i="1"/>
  <c r="L124" i="1"/>
  <c r="R124" i="1" s="1"/>
  <c r="S124" i="1" s="1"/>
  <c r="G124" i="1"/>
  <c r="E124" i="1"/>
  <c r="M123" i="1"/>
  <c r="L123" i="1"/>
  <c r="R123" i="1" s="1"/>
  <c r="S123" i="1" s="1"/>
  <c r="G123" i="1"/>
  <c r="E123" i="1"/>
  <c r="M122" i="1"/>
  <c r="L122" i="1"/>
  <c r="R122" i="1" s="1"/>
  <c r="S122" i="1" s="1"/>
  <c r="G122" i="1"/>
  <c r="E122" i="1"/>
  <c r="M121" i="1"/>
  <c r="L121" i="1"/>
  <c r="R121" i="1" s="1"/>
  <c r="S121" i="1" s="1"/>
  <c r="G121" i="1"/>
  <c r="E121" i="1"/>
  <c r="M120" i="1"/>
  <c r="L120" i="1"/>
  <c r="R120" i="1" s="1"/>
  <c r="S120" i="1" s="1"/>
  <c r="G120" i="1"/>
  <c r="E120" i="1"/>
  <c r="M119" i="1"/>
  <c r="L119" i="1"/>
  <c r="R119" i="1" s="1"/>
  <c r="S119" i="1" s="1"/>
  <c r="G119" i="1"/>
  <c r="E119" i="1"/>
  <c r="M118" i="1"/>
  <c r="L118" i="1"/>
  <c r="R118" i="1" s="1"/>
  <c r="S118" i="1" s="1"/>
  <c r="G118" i="1"/>
  <c r="E118" i="1"/>
  <c r="M117" i="1"/>
  <c r="L117" i="1"/>
  <c r="R117" i="1" s="1"/>
  <c r="S117" i="1" s="1"/>
  <c r="G117" i="1"/>
  <c r="E117" i="1"/>
  <c r="S114" i="1"/>
  <c r="M114" i="1"/>
  <c r="I114" i="1"/>
  <c r="L114" i="1" s="1"/>
  <c r="G114" i="1"/>
  <c r="E114" i="1"/>
  <c r="M113" i="1"/>
  <c r="I113" i="1"/>
  <c r="L113" i="1" s="1"/>
  <c r="R113" i="1" s="1"/>
  <c r="S113" i="1" s="1"/>
  <c r="G113" i="1"/>
  <c r="E113" i="1"/>
  <c r="M112" i="1"/>
  <c r="I112" i="1"/>
  <c r="L112" i="1" s="1"/>
  <c r="R112" i="1" s="1"/>
  <c r="S112" i="1" s="1"/>
  <c r="G112" i="1"/>
  <c r="E112" i="1"/>
  <c r="S111" i="1"/>
  <c r="M111" i="1"/>
  <c r="I111" i="1"/>
  <c r="L111" i="1" s="1"/>
  <c r="R111" i="1" s="1"/>
  <c r="G111" i="1"/>
  <c r="E111" i="1"/>
  <c r="M110" i="1"/>
  <c r="I110" i="1"/>
  <c r="L110" i="1" s="1"/>
  <c r="R110" i="1" s="1"/>
  <c r="S110" i="1" s="1"/>
  <c r="G110" i="1"/>
  <c r="E110" i="1"/>
  <c r="S109" i="1"/>
  <c r="M109" i="1"/>
  <c r="I109" i="1"/>
  <c r="L109" i="1" s="1"/>
  <c r="R109" i="1" s="1"/>
  <c r="G109" i="1"/>
  <c r="E109" i="1"/>
  <c r="M108" i="1"/>
  <c r="I108" i="1"/>
  <c r="L108" i="1" s="1"/>
  <c r="R108" i="1" s="1"/>
  <c r="S108" i="1" s="1"/>
  <c r="G108" i="1"/>
  <c r="E108" i="1"/>
  <c r="M107" i="1"/>
  <c r="I107" i="1"/>
  <c r="L107" i="1" s="1"/>
  <c r="R107" i="1" s="1"/>
  <c r="S107" i="1" s="1"/>
  <c r="G107" i="1"/>
  <c r="M106" i="1"/>
  <c r="I106" i="1"/>
  <c r="L106" i="1" s="1"/>
  <c r="R106" i="1" s="1"/>
  <c r="S106" i="1" s="1"/>
  <c r="G106" i="1"/>
  <c r="E106" i="1"/>
  <c r="M105" i="1"/>
  <c r="I105" i="1"/>
  <c r="L105" i="1" s="1"/>
  <c r="R105" i="1" s="1"/>
  <c r="S105" i="1" s="1"/>
  <c r="G105" i="1"/>
  <c r="E105" i="1"/>
  <c r="M104" i="1"/>
  <c r="I104" i="1"/>
  <c r="L104" i="1" s="1"/>
  <c r="R104" i="1" s="1"/>
  <c r="S104" i="1" s="1"/>
  <c r="G104" i="1"/>
  <c r="E104" i="1"/>
  <c r="M103" i="1"/>
  <c r="I103" i="1"/>
  <c r="L103" i="1" s="1"/>
  <c r="R103" i="1" s="1"/>
  <c r="S103" i="1" s="1"/>
  <c r="G103" i="1"/>
  <c r="E103" i="1"/>
  <c r="M102" i="1"/>
  <c r="I102" i="1"/>
  <c r="L102" i="1" s="1"/>
  <c r="R102" i="1" s="1"/>
  <c r="S102" i="1" s="1"/>
  <c r="G102" i="1"/>
  <c r="E102" i="1"/>
  <c r="M101" i="1"/>
  <c r="I101" i="1"/>
  <c r="L101" i="1" s="1"/>
  <c r="R101" i="1" s="1"/>
  <c r="S101" i="1" s="1"/>
  <c r="G101" i="1"/>
  <c r="E101" i="1"/>
  <c r="M100" i="1"/>
  <c r="I100" i="1"/>
  <c r="L100" i="1" s="1"/>
  <c r="R100" i="1" s="1"/>
  <c r="S100" i="1" s="1"/>
  <c r="G100" i="1"/>
  <c r="E100" i="1"/>
  <c r="M99" i="1"/>
  <c r="L99" i="1"/>
  <c r="R99" i="1" s="1"/>
  <c r="S99" i="1" s="1"/>
  <c r="I99" i="1"/>
  <c r="G99" i="1"/>
  <c r="E99" i="1"/>
  <c r="M98" i="1"/>
  <c r="I98" i="1"/>
  <c r="L98" i="1" s="1"/>
  <c r="R98" i="1" s="1"/>
  <c r="G98" i="1"/>
  <c r="E98" i="1"/>
  <c r="M97" i="1"/>
  <c r="I97" i="1"/>
  <c r="L97" i="1" s="1"/>
  <c r="R97" i="1" s="1"/>
  <c r="S97" i="1" s="1"/>
  <c r="G97" i="1"/>
  <c r="E97" i="1"/>
  <c r="M96" i="1"/>
  <c r="I96" i="1"/>
  <c r="L96" i="1" s="1"/>
  <c r="R96" i="1" s="1"/>
  <c r="S96" i="1" s="1"/>
  <c r="G96" i="1"/>
  <c r="E96" i="1"/>
  <c r="M95" i="1"/>
  <c r="I95" i="1"/>
  <c r="L95" i="1" s="1"/>
  <c r="R95" i="1" s="1"/>
  <c r="S95" i="1" s="1"/>
  <c r="G95" i="1"/>
  <c r="E95" i="1"/>
  <c r="S94" i="1"/>
  <c r="M94" i="1"/>
  <c r="I94" i="1"/>
  <c r="L94" i="1" s="1"/>
  <c r="R94" i="1" s="1"/>
  <c r="G94" i="1"/>
  <c r="E94" i="1"/>
  <c r="M93" i="1"/>
  <c r="I93" i="1"/>
  <c r="L93" i="1" s="1"/>
  <c r="R93" i="1" s="1"/>
  <c r="S93" i="1" s="1"/>
  <c r="G93" i="1"/>
  <c r="E93" i="1"/>
  <c r="R92" i="1"/>
  <c r="S92" i="1" s="1"/>
  <c r="M92" i="1"/>
  <c r="L92" i="1"/>
  <c r="I92" i="1"/>
  <c r="G92" i="1"/>
  <c r="E92" i="1"/>
  <c r="M91" i="1"/>
  <c r="I91" i="1"/>
  <c r="L91" i="1" s="1"/>
  <c r="R91" i="1" s="1"/>
  <c r="G91" i="1"/>
  <c r="E91" i="1"/>
  <c r="R90" i="1"/>
  <c r="S90" i="1" s="1"/>
  <c r="M90" i="1"/>
  <c r="I90" i="1"/>
  <c r="L90" i="1" s="1"/>
  <c r="G90" i="1"/>
  <c r="E90" i="1"/>
  <c r="M89" i="1"/>
  <c r="I89" i="1"/>
  <c r="L89" i="1" s="1"/>
  <c r="R89" i="1" s="1"/>
  <c r="S89" i="1" s="1"/>
  <c r="G89" i="1"/>
  <c r="E89" i="1"/>
  <c r="S88" i="1"/>
  <c r="M88" i="1"/>
  <c r="I88" i="1"/>
  <c r="L88" i="1" s="1"/>
  <c r="R88" i="1" s="1"/>
  <c r="G88" i="1"/>
  <c r="E88" i="1"/>
  <c r="M87" i="1"/>
  <c r="I87" i="1"/>
  <c r="L87" i="1" s="1"/>
  <c r="R87" i="1" s="1"/>
  <c r="S87" i="1" s="1"/>
  <c r="G87" i="1"/>
  <c r="E87" i="1"/>
  <c r="M86" i="1"/>
  <c r="I86" i="1"/>
  <c r="L86" i="1" s="1"/>
  <c r="R86" i="1" s="1"/>
  <c r="S86" i="1" s="1"/>
  <c r="G86" i="1"/>
  <c r="E86" i="1"/>
  <c r="M85" i="1"/>
  <c r="L85" i="1"/>
  <c r="R85" i="1" s="1"/>
  <c r="S85" i="1" s="1"/>
  <c r="I85" i="1"/>
  <c r="G85" i="1"/>
  <c r="E85" i="1"/>
  <c r="M84" i="1"/>
  <c r="I84" i="1"/>
  <c r="L84" i="1" s="1"/>
  <c r="R84" i="1" s="1"/>
  <c r="S84" i="1" s="1"/>
  <c r="G84" i="1"/>
  <c r="E84" i="1"/>
  <c r="M83" i="1"/>
  <c r="I83" i="1"/>
  <c r="L83" i="1" s="1"/>
  <c r="R83" i="1" s="1"/>
  <c r="S83" i="1" s="1"/>
  <c r="G83" i="1"/>
  <c r="E83" i="1"/>
  <c r="M82" i="1"/>
  <c r="L82" i="1"/>
  <c r="R82" i="1" s="1"/>
  <c r="S82" i="1" s="1"/>
  <c r="I82" i="1"/>
  <c r="G82" i="1"/>
  <c r="E82" i="1"/>
  <c r="M81" i="1"/>
  <c r="I81" i="1"/>
  <c r="L81" i="1" s="1"/>
  <c r="R81" i="1" s="1"/>
  <c r="S81" i="1" s="1"/>
  <c r="G81" i="1"/>
  <c r="E81" i="1"/>
  <c r="M80" i="1"/>
  <c r="I80" i="1"/>
  <c r="L80" i="1" s="1"/>
  <c r="R80" i="1" s="1"/>
  <c r="S80" i="1" s="1"/>
  <c r="G80" i="1"/>
  <c r="E80" i="1"/>
  <c r="M79" i="1"/>
  <c r="I79" i="1"/>
  <c r="L79" i="1" s="1"/>
  <c r="R79" i="1" s="1"/>
  <c r="S79" i="1" s="1"/>
  <c r="G79" i="1"/>
  <c r="E79" i="1"/>
  <c r="M78" i="1"/>
  <c r="I78" i="1"/>
  <c r="L78" i="1" s="1"/>
  <c r="R78" i="1" s="1"/>
  <c r="S78" i="1" s="1"/>
  <c r="G78" i="1"/>
  <c r="E78" i="1"/>
  <c r="M77" i="1"/>
  <c r="I77" i="1"/>
  <c r="L77" i="1" s="1"/>
  <c r="R77" i="1" s="1"/>
  <c r="S77" i="1" s="1"/>
  <c r="G77" i="1"/>
  <c r="E77" i="1"/>
  <c r="M76" i="1"/>
  <c r="I76" i="1"/>
  <c r="L76" i="1" s="1"/>
  <c r="R76" i="1" s="1"/>
  <c r="G76" i="1"/>
  <c r="E76" i="1"/>
  <c r="M75" i="1"/>
  <c r="I75" i="1"/>
  <c r="L75" i="1" s="1"/>
  <c r="R75" i="1" s="1"/>
  <c r="S75" i="1" s="1"/>
  <c r="G75" i="1"/>
  <c r="E75" i="1"/>
  <c r="M74" i="1"/>
  <c r="I74" i="1"/>
  <c r="L74" i="1" s="1"/>
  <c r="R74" i="1" s="1"/>
  <c r="S74" i="1" s="1"/>
  <c r="G74" i="1"/>
  <c r="E74" i="1"/>
  <c r="R73" i="1"/>
  <c r="M73" i="1"/>
  <c r="I73" i="1"/>
  <c r="L73" i="1" s="1"/>
  <c r="G73" i="1"/>
  <c r="E73" i="1"/>
  <c r="M72" i="1"/>
  <c r="I72" i="1"/>
  <c r="L72" i="1" s="1"/>
  <c r="R72" i="1" s="1"/>
  <c r="S72" i="1" s="1"/>
  <c r="G72" i="1"/>
  <c r="E72" i="1"/>
  <c r="M71" i="1"/>
  <c r="R71" i="1" s="1"/>
  <c r="S71" i="1" s="1"/>
  <c r="L71" i="1"/>
  <c r="I71" i="1"/>
  <c r="G71" i="1"/>
  <c r="E71" i="1"/>
  <c r="M70" i="1"/>
  <c r="I70" i="1"/>
  <c r="L70" i="1" s="1"/>
  <c r="R70" i="1" s="1"/>
  <c r="S70" i="1" s="1"/>
  <c r="G70" i="1"/>
  <c r="E70" i="1"/>
  <c r="R69" i="1"/>
  <c r="S69" i="1" s="1"/>
  <c r="M69" i="1"/>
  <c r="I69" i="1"/>
  <c r="L69" i="1" s="1"/>
  <c r="G69" i="1"/>
  <c r="E69" i="1"/>
  <c r="M68" i="1"/>
  <c r="I68" i="1"/>
  <c r="L68" i="1" s="1"/>
  <c r="R68" i="1" s="1"/>
  <c r="S68" i="1" s="1"/>
  <c r="G68" i="1"/>
  <c r="E68" i="1"/>
  <c r="S67" i="1"/>
  <c r="M67" i="1"/>
  <c r="I67" i="1"/>
  <c r="L67" i="1" s="1"/>
  <c r="G67" i="1"/>
  <c r="E67" i="1"/>
  <c r="M66" i="1"/>
  <c r="I66" i="1"/>
  <c r="L66" i="1" s="1"/>
  <c r="R66" i="1" s="1"/>
  <c r="S66" i="1" s="1"/>
  <c r="G66" i="1"/>
  <c r="E66" i="1"/>
  <c r="M65" i="1"/>
  <c r="I65" i="1"/>
  <c r="L65" i="1" s="1"/>
  <c r="R65" i="1" s="1"/>
  <c r="S65" i="1" s="1"/>
  <c r="G65" i="1"/>
  <c r="E65" i="1"/>
  <c r="M64" i="1"/>
  <c r="L64" i="1"/>
  <c r="R64" i="1" s="1"/>
  <c r="S64" i="1" s="1"/>
  <c r="I64" i="1"/>
  <c r="G64" i="1"/>
  <c r="E64" i="1"/>
  <c r="M63" i="1"/>
  <c r="I63" i="1"/>
  <c r="L63" i="1" s="1"/>
  <c r="R63" i="1" s="1"/>
  <c r="S63" i="1" s="1"/>
  <c r="G63" i="1"/>
  <c r="E63" i="1"/>
  <c r="M62" i="1"/>
  <c r="L62" i="1"/>
  <c r="I62" i="1"/>
  <c r="G62" i="1"/>
  <c r="E62" i="1"/>
  <c r="M61" i="1"/>
  <c r="I61" i="1"/>
  <c r="L61" i="1" s="1"/>
  <c r="R61" i="1" s="1"/>
  <c r="S61" i="1" s="1"/>
  <c r="G61" i="1"/>
  <c r="E61" i="1"/>
  <c r="M60" i="1"/>
  <c r="I60" i="1"/>
  <c r="L60" i="1" s="1"/>
  <c r="R60" i="1" s="1"/>
  <c r="S60" i="1" s="1"/>
  <c r="G60" i="1"/>
  <c r="E60" i="1"/>
  <c r="M59" i="1"/>
  <c r="I59" i="1"/>
  <c r="L59" i="1" s="1"/>
  <c r="R59" i="1" s="1"/>
  <c r="S59" i="1" s="1"/>
  <c r="G59" i="1"/>
  <c r="E59" i="1"/>
  <c r="M58" i="1"/>
  <c r="I58" i="1"/>
  <c r="L58" i="1" s="1"/>
  <c r="R58" i="1" s="1"/>
  <c r="S58" i="1" s="1"/>
  <c r="G58" i="1"/>
  <c r="E58" i="1"/>
  <c r="M57" i="1"/>
  <c r="I57" i="1"/>
  <c r="L57" i="1" s="1"/>
  <c r="R57" i="1" s="1"/>
  <c r="S57" i="1" s="1"/>
  <c r="G57" i="1"/>
  <c r="E57" i="1"/>
  <c r="M56" i="1"/>
  <c r="I56" i="1"/>
  <c r="L56" i="1" s="1"/>
  <c r="R56" i="1" s="1"/>
  <c r="S56" i="1" s="1"/>
  <c r="G56" i="1"/>
  <c r="E56" i="1"/>
  <c r="M55" i="1"/>
  <c r="I55" i="1"/>
  <c r="L55" i="1" s="1"/>
  <c r="R55" i="1" s="1"/>
  <c r="S55" i="1" s="1"/>
  <c r="G55" i="1"/>
  <c r="E55" i="1"/>
  <c r="M54" i="1"/>
  <c r="I54" i="1"/>
  <c r="L54" i="1" s="1"/>
  <c r="R54" i="1" s="1"/>
  <c r="S54" i="1" s="1"/>
  <c r="G54" i="1"/>
  <c r="E54" i="1"/>
  <c r="M53" i="1"/>
  <c r="I53" i="1"/>
  <c r="L53" i="1" s="1"/>
  <c r="R53" i="1" s="1"/>
  <c r="S53" i="1" s="1"/>
  <c r="G53" i="1"/>
  <c r="E53" i="1"/>
  <c r="M52" i="1"/>
  <c r="I52" i="1"/>
  <c r="L52" i="1" s="1"/>
  <c r="R52" i="1" s="1"/>
  <c r="S52" i="1" s="1"/>
  <c r="G52" i="1"/>
  <c r="E52" i="1"/>
  <c r="M51" i="1"/>
  <c r="I51" i="1"/>
  <c r="L51" i="1" s="1"/>
  <c r="R51" i="1" s="1"/>
  <c r="S51" i="1" s="1"/>
  <c r="G51" i="1"/>
  <c r="E51" i="1"/>
  <c r="M50" i="1"/>
  <c r="R50" i="1" s="1"/>
  <c r="S50" i="1" s="1"/>
  <c r="L50" i="1"/>
  <c r="I50" i="1"/>
  <c r="G50" i="1"/>
  <c r="E50" i="1"/>
  <c r="M49" i="1"/>
  <c r="I49" i="1"/>
  <c r="L49" i="1" s="1"/>
  <c r="R49" i="1" s="1"/>
  <c r="S49" i="1" s="1"/>
  <c r="G49" i="1"/>
  <c r="E49" i="1"/>
  <c r="R48" i="1"/>
  <c r="S48" i="1" s="1"/>
  <c r="M48" i="1"/>
  <c r="I48" i="1"/>
  <c r="L48" i="1" s="1"/>
  <c r="G48" i="1"/>
  <c r="E48" i="1"/>
  <c r="M47" i="1"/>
  <c r="I47" i="1"/>
  <c r="L47" i="1" s="1"/>
  <c r="R47" i="1" s="1"/>
  <c r="S47" i="1" s="1"/>
  <c r="G47" i="1"/>
  <c r="E47" i="1"/>
  <c r="M46" i="1"/>
  <c r="I46" i="1"/>
  <c r="L46" i="1" s="1"/>
  <c r="R46" i="1" s="1"/>
  <c r="S46" i="1" s="1"/>
  <c r="G46" i="1"/>
  <c r="E46" i="1"/>
  <c r="M45" i="1"/>
  <c r="I45" i="1"/>
  <c r="L45" i="1" s="1"/>
  <c r="R45" i="1" s="1"/>
  <c r="S45" i="1" s="1"/>
  <c r="G45" i="1"/>
  <c r="E45" i="1"/>
  <c r="M44" i="1"/>
  <c r="I44" i="1"/>
  <c r="L44" i="1" s="1"/>
  <c r="R44" i="1" s="1"/>
  <c r="S44" i="1" s="1"/>
  <c r="G44" i="1"/>
  <c r="E44" i="1"/>
  <c r="M43" i="1"/>
  <c r="R43" i="1" s="1"/>
  <c r="S43" i="1" s="1"/>
  <c r="L43" i="1"/>
  <c r="I43" i="1"/>
  <c r="G43" i="1"/>
  <c r="E43" i="1"/>
  <c r="M42" i="1"/>
  <c r="L42" i="1"/>
  <c r="R42" i="1" s="1"/>
  <c r="S42" i="1" s="1"/>
  <c r="I42" i="1"/>
  <c r="G42" i="1"/>
  <c r="E42" i="1"/>
  <c r="M41" i="1"/>
  <c r="I41" i="1"/>
  <c r="L41" i="1" s="1"/>
  <c r="R41" i="1" s="1"/>
  <c r="S41" i="1" s="1"/>
  <c r="G41" i="1"/>
  <c r="E41" i="1"/>
  <c r="M40" i="1"/>
  <c r="L40" i="1"/>
  <c r="R40" i="1" s="1"/>
  <c r="S40" i="1" s="1"/>
  <c r="I40" i="1"/>
  <c r="G40" i="1"/>
  <c r="E40" i="1"/>
  <c r="M39" i="1"/>
  <c r="I39" i="1"/>
  <c r="L39" i="1" s="1"/>
  <c r="R39" i="1" s="1"/>
  <c r="S39" i="1" s="1"/>
  <c r="G39" i="1"/>
  <c r="E39" i="1"/>
  <c r="R38" i="1"/>
  <c r="S38" i="1" s="1"/>
  <c r="M38" i="1"/>
  <c r="L38" i="1"/>
  <c r="I38" i="1"/>
  <c r="G38" i="1"/>
  <c r="E38" i="1"/>
  <c r="M37" i="1"/>
  <c r="I37" i="1"/>
  <c r="L37" i="1" s="1"/>
  <c r="R37" i="1" s="1"/>
  <c r="S37" i="1" s="1"/>
  <c r="G37" i="1"/>
  <c r="E37" i="1"/>
  <c r="R36" i="1"/>
  <c r="S36" i="1" s="1"/>
  <c r="M36" i="1"/>
  <c r="I36" i="1"/>
  <c r="L36" i="1" s="1"/>
  <c r="G36" i="1"/>
  <c r="E36" i="1"/>
  <c r="M35" i="1"/>
  <c r="I35" i="1"/>
  <c r="L35" i="1" s="1"/>
  <c r="R35" i="1" s="1"/>
  <c r="S35" i="1" s="1"/>
  <c r="G35" i="1"/>
  <c r="E35" i="1"/>
  <c r="M34" i="1"/>
  <c r="I34" i="1"/>
  <c r="L34" i="1" s="1"/>
  <c r="R34" i="1" s="1"/>
  <c r="S34" i="1" s="1"/>
  <c r="G34" i="1"/>
  <c r="E34" i="1"/>
  <c r="M33" i="1"/>
  <c r="I33" i="1"/>
  <c r="L33" i="1" s="1"/>
  <c r="R33" i="1" s="1"/>
  <c r="S33" i="1" s="1"/>
  <c r="G33" i="1"/>
  <c r="E33" i="1"/>
  <c r="M32" i="1"/>
  <c r="I32" i="1"/>
  <c r="L32" i="1" s="1"/>
  <c r="R32" i="1" s="1"/>
  <c r="S32" i="1" s="1"/>
  <c r="G32" i="1"/>
  <c r="E32" i="1"/>
  <c r="M31" i="1"/>
  <c r="I31" i="1"/>
  <c r="L31" i="1" s="1"/>
  <c r="R31" i="1" s="1"/>
  <c r="S31" i="1" s="1"/>
  <c r="G31" i="1"/>
  <c r="E31" i="1"/>
  <c r="M30" i="1"/>
  <c r="I30" i="1"/>
  <c r="L30" i="1" s="1"/>
  <c r="R30" i="1" s="1"/>
  <c r="S30" i="1" s="1"/>
  <c r="G30" i="1"/>
  <c r="E30" i="1"/>
  <c r="M29" i="1"/>
  <c r="I29" i="1"/>
  <c r="L29" i="1" s="1"/>
  <c r="R29" i="1" s="1"/>
  <c r="S29" i="1" s="1"/>
  <c r="G29" i="1"/>
  <c r="E29" i="1"/>
  <c r="M28" i="1"/>
  <c r="I28" i="1"/>
  <c r="L28" i="1" s="1"/>
  <c r="R28" i="1" s="1"/>
  <c r="S28" i="1" s="1"/>
  <c r="G28" i="1"/>
  <c r="E28" i="1"/>
  <c r="M27" i="1"/>
  <c r="I27" i="1"/>
  <c r="L27" i="1" s="1"/>
  <c r="R27" i="1" s="1"/>
  <c r="S27" i="1" s="1"/>
  <c r="G27" i="1"/>
  <c r="E27" i="1"/>
  <c r="M26" i="1"/>
  <c r="L26" i="1"/>
  <c r="R26" i="1" s="1"/>
  <c r="S26" i="1" s="1"/>
  <c r="I26" i="1"/>
  <c r="G26" i="1"/>
  <c r="E26" i="1"/>
  <c r="M25" i="1"/>
  <c r="I25" i="1"/>
  <c r="L25" i="1" s="1"/>
  <c r="R25" i="1" s="1"/>
  <c r="S25" i="1" s="1"/>
  <c r="M24" i="1"/>
  <c r="L24" i="1"/>
  <c r="R24" i="1" s="1"/>
  <c r="S24" i="1" s="1"/>
  <c r="I24" i="1"/>
  <c r="G24" i="1"/>
  <c r="E24" i="1"/>
  <c r="M23" i="1"/>
  <c r="I23" i="1"/>
  <c r="L23" i="1" s="1"/>
  <c r="R23" i="1" s="1"/>
  <c r="S23" i="1" s="1"/>
  <c r="G23" i="1"/>
  <c r="E23" i="1"/>
  <c r="M22" i="1"/>
  <c r="I22" i="1"/>
  <c r="L22" i="1" s="1"/>
  <c r="R22" i="1" s="1"/>
  <c r="S22" i="1" s="1"/>
  <c r="G22" i="1"/>
  <c r="E22" i="1"/>
  <c r="S21" i="1"/>
  <c r="M21" i="1"/>
  <c r="I21" i="1"/>
  <c r="L21" i="1" s="1"/>
  <c r="G21" i="1"/>
  <c r="E21" i="1"/>
  <c r="M20" i="1"/>
  <c r="I20" i="1"/>
  <c r="L20" i="1" s="1"/>
  <c r="R20" i="1" s="1"/>
  <c r="S20" i="1" s="1"/>
  <c r="G20" i="1"/>
  <c r="E20" i="1"/>
  <c r="M19" i="1"/>
  <c r="I19" i="1"/>
  <c r="L19" i="1" s="1"/>
  <c r="R19" i="1" s="1"/>
  <c r="S19" i="1" s="1"/>
  <c r="G19" i="1"/>
  <c r="E19" i="1"/>
  <c r="M18" i="1"/>
  <c r="I18" i="1"/>
  <c r="L18" i="1" s="1"/>
  <c r="R18" i="1" s="1"/>
  <c r="S18" i="1" s="1"/>
  <c r="G18" i="1"/>
  <c r="E18" i="1"/>
  <c r="M17" i="1"/>
  <c r="L17" i="1"/>
  <c r="R17" i="1" s="1"/>
  <c r="S17" i="1" s="1"/>
  <c r="I17" i="1"/>
  <c r="G17" i="1"/>
  <c r="E17" i="1"/>
  <c r="M16" i="1"/>
  <c r="I16" i="1"/>
  <c r="L16" i="1" s="1"/>
  <c r="R16" i="1" s="1"/>
  <c r="S16" i="1" s="1"/>
  <c r="G16" i="1"/>
  <c r="E16" i="1"/>
  <c r="M15" i="1"/>
  <c r="I15" i="1"/>
  <c r="L15" i="1" s="1"/>
  <c r="R15" i="1" s="1"/>
  <c r="S15" i="1" s="1"/>
  <c r="G15" i="1"/>
  <c r="E15" i="1"/>
  <c r="M14" i="1"/>
  <c r="I14" i="1"/>
  <c r="L14" i="1" s="1"/>
  <c r="R14" i="1" s="1"/>
  <c r="S14" i="1" s="1"/>
  <c r="G14" i="1"/>
  <c r="E14" i="1"/>
  <c r="M13" i="1"/>
  <c r="I13" i="1"/>
  <c r="L13" i="1" s="1"/>
  <c r="R13" i="1" s="1"/>
  <c r="S13" i="1" s="1"/>
  <c r="G13" i="1"/>
  <c r="E13" i="1"/>
  <c r="M12" i="1"/>
  <c r="I12" i="1"/>
  <c r="L12" i="1" s="1"/>
  <c r="R12" i="1" s="1"/>
  <c r="S12" i="1" s="1"/>
  <c r="G12" i="1"/>
  <c r="E12" i="1"/>
  <c r="M11" i="1"/>
  <c r="I11" i="1"/>
  <c r="L11" i="1" s="1"/>
  <c r="R11" i="1" s="1"/>
  <c r="S11" i="1" s="1"/>
  <c r="G11" i="1"/>
  <c r="E11" i="1"/>
  <c r="M10" i="1"/>
  <c r="I10" i="1"/>
  <c r="L10" i="1" s="1"/>
  <c r="R10" i="1" s="1"/>
  <c r="S10" i="1" s="1"/>
  <c r="G10" i="1"/>
  <c r="E10" i="1"/>
  <c r="M9" i="1"/>
  <c r="I9" i="1"/>
  <c r="L9" i="1" s="1"/>
  <c r="R9" i="1" s="1"/>
  <c r="S9" i="1" s="1"/>
  <c r="G9" i="1"/>
  <c r="E9" i="1"/>
  <c r="M8" i="1"/>
  <c r="I8" i="1"/>
  <c r="L8" i="1" s="1"/>
  <c r="R8" i="1" s="1"/>
  <c r="S8" i="1" s="1"/>
  <c r="G8" i="1"/>
  <c r="E8" i="1"/>
  <c r="M7" i="1"/>
  <c r="I7" i="1"/>
  <c r="L7" i="1" s="1"/>
  <c r="R7" i="1" s="1"/>
  <c r="S7" i="1" s="1"/>
  <c r="G7" i="1"/>
  <c r="E7" i="1"/>
  <c r="M6" i="1"/>
  <c r="I6" i="1"/>
  <c r="L6" i="1" s="1"/>
  <c r="R6" i="1" s="1"/>
  <c r="S6" i="1" s="1"/>
  <c r="G6" i="1"/>
  <c r="E6" i="1"/>
  <c r="M5" i="1"/>
  <c r="L5" i="1"/>
  <c r="R5" i="1" s="1"/>
  <c r="S5" i="1" s="1"/>
  <c r="I5" i="1"/>
  <c r="G5" i="1"/>
  <c r="E5" i="1"/>
  <c r="M4" i="1"/>
  <c r="I4" i="1"/>
  <c r="L4" i="1" s="1"/>
  <c r="R4" i="1" s="1"/>
  <c r="S4" i="1" s="1"/>
  <c r="G4" i="1"/>
  <c r="E4" i="1"/>
  <c r="M3" i="1"/>
  <c r="I3" i="1"/>
  <c r="L3" i="1" s="1"/>
  <c r="R3" i="1" s="1"/>
  <c r="S3" i="1" s="1"/>
  <c r="G3" i="1"/>
  <c r="E3" i="1"/>
</calcChain>
</file>

<file path=xl/sharedStrings.xml><?xml version="1.0" encoding="utf-8"?>
<sst xmlns="http://schemas.openxmlformats.org/spreadsheetml/2006/main" count="786" uniqueCount="303">
  <si>
    <t>#</t>
  </si>
  <si>
    <t>Öğrenci Numarası</t>
  </si>
  <si>
    <t>Fakülte</t>
  </si>
  <si>
    <t>Bölüm</t>
  </si>
  <si>
    <t>Yazılı Sınav Sonucu</t>
  </si>
  <si>
    <t>Yazılı Sınavın %75 Ağırlıklı Etkisi</t>
  </si>
  <si>
    <t>Sözlü Sınav Sonucu</t>
  </si>
  <si>
    <t>Sözlü Sınavın %25 Ağırlıklı Etkisi</t>
  </si>
  <si>
    <t>Dil Sınavının Toplam Puanı</t>
  </si>
  <si>
    <t>AGNO</t>
  </si>
  <si>
    <t>AGNO'nun Yüzlük Sistemde Karşılığı</t>
  </si>
  <si>
    <t>Dil Puanının %50 Ağırlıklı Etkisi</t>
  </si>
  <si>
    <t>AGNO'nun %50 Ağırlıklı Etkisi</t>
  </si>
  <si>
    <t>Erasmus+ Programı'ndan daha önce faydalanma halinde her sefer için -10 uygulanır.</t>
  </si>
  <si>
    <t>Staj hareketliliği için başvuru esnasında kabul mektubu sunma halinde +10 puan uygulanır.</t>
  </si>
  <si>
    <t>İki hareketlilik türüne birden başvurma halinde -10 puan uygulanır.</t>
  </si>
  <si>
    <t>AFAD(Tek sefere mahsus)/ÇKK/Engelli/Yetim Aylığı Desteği Alanlara +10 puan uygulanır.</t>
  </si>
  <si>
    <t>Toplam Puan</t>
  </si>
  <si>
    <t>Başarı Durumu</t>
  </si>
  <si>
    <t>Hareketlilik Türü</t>
  </si>
  <si>
    <t>ÖĞRENİM HAREKETLİLİĞİ</t>
  </si>
  <si>
    <t>202101001022</t>
  </si>
  <si>
    <t>Fen-Edebiyat Fakültesi</t>
  </si>
  <si>
    <t xml:space="preserve">İngiliz Dili Ve Edebiyatı (İngilizce) </t>
  </si>
  <si>
    <t>3.04</t>
  </si>
  <si>
    <t>Erasmus+ Öğrenim</t>
  </si>
  <si>
    <t>202101001017</t>
  </si>
  <si>
    <t>2.61</t>
  </si>
  <si>
    <t>202101001011</t>
  </si>
  <si>
    <t>2.48</t>
  </si>
  <si>
    <t>202201001024</t>
  </si>
  <si>
    <t>2.82</t>
  </si>
  <si>
    <t>202001001047</t>
  </si>
  <si>
    <t xml:space="preserve">İngiliz Dili Ve Edebiyatı  (İngilizce) </t>
  </si>
  <si>
    <t>2.64</t>
  </si>
  <si>
    <t>202201001042</t>
  </si>
  <si>
    <t>2.47</t>
  </si>
  <si>
    <t>202101001037</t>
  </si>
  <si>
    <t>2.29</t>
  </si>
  <si>
    <t>202001001076</t>
  </si>
  <si>
    <t>2.46</t>
  </si>
  <si>
    <t>202101113009</t>
  </si>
  <si>
    <t xml:space="preserve">İngilizce Mütercim Ve Tercümanlık </t>
  </si>
  <si>
    <t>3.26</t>
  </si>
  <si>
    <t>202301113013</t>
  </si>
  <si>
    <t>2.83</t>
  </si>
  <si>
    <t>202301113009</t>
  </si>
  <si>
    <t>2.34</t>
  </si>
  <si>
    <t>202201113073</t>
  </si>
  <si>
    <t>2.65</t>
  </si>
  <si>
    <t>202301113002</t>
  </si>
  <si>
    <t>202201113006</t>
  </si>
  <si>
    <t>2.31</t>
  </si>
  <si>
    <t>202201113039</t>
  </si>
  <si>
    <t>2.21</t>
  </si>
  <si>
    <t>202201113072</t>
  </si>
  <si>
    <t>2.26</t>
  </si>
  <si>
    <t>202301113038</t>
  </si>
  <si>
    <t>202101113049</t>
  </si>
  <si>
    <t>2.30</t>
  </si>
  <si>
    <t>202201113003</t>
  </si>
  <si>
    <t>2.81</t>
  </si>
  <si>
    <t>202101012255</t>
  </si>
  <si>
    <t xml:space="preserve">Psikoloji </t>
  </si>
  <si>
    <t>3.30</t>
  </si>
  <si>
    <t>202201012020</t>
  </si>
  <si>
    <t>3.28</t>
  </si>
  <si>
    <t>202301012135</t>
  </si>
  <si>
    <t>3.01</t>
  </si>
  <si>
    <t>202201012086</t>
  </si>
  <si>
    <t>2.87</t>
  </si>
  <si>
    <t>202201002021</t>
  </si>
  <si>
    <t xml:space="preserve">Psikoloji  (İngilizce) </t>
  </si>
  <si>
    <t>3.77</t>
  </si>
  <si>
    <t>202101002033</t>
  </si>
  <si>
    <t>3.08</t>
  </si>
  <si>
    <t>202201002012</t>
  </si>
  <si>
    <t>3.10</t>
  </si>
  <si>
    <t>202201002070</t>
  </si>
  <si>
    <t>2.67</t>
  </si>
  <si>
    <t>20190102003</t>
  </si>
  <si>
    <t>2.76</t>
  </si>
  <si>
    <t>202001002008</t>
  </si>
  <si>
    <t>3.44</t>
  </si>
  <si>
    <t>202201002034</t>
  </si>
  <si>
    <t>2.24</t>
  </si>
  <si>
    <t>202105001199</t>
  </si>
  <si>
    <t>Hukuk Fakültesi</t>
  </si>
  <si>
    <t xml:space="preserve">Hukuk </t>
  </si>
  <si>
    <t>2.58</t>
  </si>
  <si>
    <t>202205001026</t>
  </si>
  <si>
    <t>2.63</t>
  </si>
  <si>
    <t>202205001137</t>
  </si>
  <si>
    <t>Hukuk</t>
  </si>
  <si>
    <t>23678575946</t>
  </si>
  <si>
    <t>İktisadi Ve İdari Bilimler Fakültesi</t>
  </si>
  <si>
    <t xml:space="preserve">İşletme </t>
  </si>
  <si>
    <t>2.86</t>
  </si>
  <si>
    <t>202202001016</t>
  </si>
  <si>
    <t xml:space="preserve">İşletme  (İngilizce) </t>
  </si>
  <si>
    <t>202002001019</t>
  </si>
  <si>
    <t>2.70</t>
  </si>
  <si>
    <t>202002001001</t>
  </si>
  <si>
    <t>2.69</t>
  </si>
  <si>
    <t>202002001037</t>
  </si>
  <si>
    <t>2.57</t>
  </si>
  <si>
    <t>202302001012</t>
  </si>
  <si>
    <t>2.33</t>
  </si>
  <si>
    <t>202002003009</t>
  </si>
  <si>
    <t xml:space="preserve">Uluslararası İlişkiler  (İngilizce) </t>
  </si>
  <si>
    <t>3.11</t>
  </si>
  <si>
    <t>202202009005</t>
  </si>
  <si>
    <t>Yönetim Bilişim Sistemleri</t>
  </si>
  <si>
    <t>2.80</t>
  </si>
  <si>
    <t>202201005001</t>
  </si>
  <si>
    <t>2.22</t>
  </si>
  <si>
    <t>202302009106</t>
  </si>
  <si>
    <t>2.79</t>
  </si>
  <si>
    <t>202102009004</t>
  </si>
  <si>
    <t>2.59</t>
  </si>
  <si>
    <t>202202009037</t>
  </si>
  <si>
    <t>2.35</t>
  </si>
  <si>
    <t>202391046009</t>
  </si>
  <si>
    <t>Lisansüstü Eğitim Enstitüsü</t>
  </si>
  <si>
    <t>İşletme (Yl) (Tezli) (İngilizce)</t>
  </si>
  <si>
    <t>3.53</t>
  </si>
  <si>
    <t>202307003108</t>
  </si>
  <si>
    <t>Meslek Yüksekokulu</t>
  </si>
  <si>
    <t xml:space="preserve">Dış Ticaret  (İngilizce) </t>
  </si>
  <si>
    <t>3.66</t>
  </si>
  <si>
    <t>202307003097</t>
  </si>
  <si>
    <t>202307019007</t>
  </si>
  <si>
    <t xml:space="preserve">Turizm Ve Otel İşletmeciliği </t>
  </si>
  <si>
    <t>3.03</t>
  </si>
  <si>
    <t>202303001025</t>
  </si>
  <si>
    <t>Mühendislik Fakültesi</t>
  </si>
  <si>
    <t>Bilgisayar Mühendisliği  (İngilizce)</t>
  </si>
  <si>
    <t>3.21</t>
  </si>
  <si>
    <t>202103001065</t>
  </si>
  <si>
    <t>2.75</t>
  </si>
  <si>
    <t>202103001016</t>
  </si>
  <si>
    <t>202103001012</t>
  </si>
  <si>
    <t>2.89</t>
  </si>
  <si>
    <t>202003001107</t>
  </si>
  <si>
    <t>2.44</t>
  </si>
  <si>
    <t>202203001035</t>
  </si>
  <si>
    <t>2.71</t>
  </si>
  <si>
    <t>202303001151</t>
  </si>
  <si>
    <t>202003001079</t>
  </si>
  <si>
    <t>2.37</t>
  </si>
  <si>
    <t>202203001018</t>
  </si>
  <si>
    <t>2.41</t>
  </si>
  <si>
    <t>202003001046</t>
  </si>
  <si>
    <t>202103001024</t>
  </si>
  <si>
    <t>BAŞARISIZ</t>
  </si>
  <si>
    <t>202103001095</t>
  </si>
  <si>
    <t>2.28</t>
  </si>
  <si>
    <t>202103001063</t>
  </si>
  <si>
    <t>202003001042</t>
  </si>
  <si>
    <t>2.49</t>
  </si>
  <si>
    <t>202003001055</t>
  </si>
  <si>
    <t>202103001023</t>
  </si>
  <si>
    <t>202303114014</t>
  </si>
  <si>
    <t xml:space="preserve">Elektrik-Elektronik Mühendisliği </t>
  </si>
  <si>
    <t>202203114021</t>
  </si>
  <si>
    <t>3.36</t>
  </si>
  <si>
    <t>202303003029</t>
  </si>
  <si>
    <t xml:space="preserve">Endüstri Mühendisliği </t>
  </si>
  <si>
    <t>2.84</t>
  </si>
  <si>
    <t>202303003060</t>
  </si>
  <si>
    <t>2.74</t>
  </si>
  <si>
    <t>202103003011</t>
  </si>
  <si>
    <t>202203003008</t>
  </si>
  <si>
    <t>2.77</t>
  </si>
  <si>
    <t>202303002005</t>
  </si>
  <si>
    <t xml:space="preserve">Endüstri Mühendisliği (İngilizce) </t>
  </si>
  <si>
    <t>202003002018</t>
  </si>
  <si>
    <t>2.42</t>
  </si>
  <si>
    <t>202003002038</t>
  </si>
  <si>
    <t>2.27</t>
  </si>
  <si>
    <t>BAŞARILI</t>
  </si>
  <si>
    <t>202103002008</t>
  </si>
  <si>
    <t>202103008025</t>
  </si>
  <si>
    <t xml:space="preserve">Makine Mühendisliği </t>
  </si>
  <si>
    <t>202303007024</t>
  </si>
  <si>
    <t xml:space="preserve">Makine Mühendisliği  (İngilizce) </t>
  </si>
  <si>
    <t>3.02</t>
  </si>
  <si>
    <t>202103007015</t>
  </si>
  <si>
    <t>2.56</t>
  </si>
  <si>
    <t>202103007005</t>
  </si>
  <si>
    <t>20190307019</t>
  </si>
  <si>
    <t>202303011028</t>
  </si>
  <si>
    <t xml:space="preserve">Yazılım Mühendisliği </t>
  </si>
  <si>
    <t>3.48</t>
  </si>
  <si>
    <t>202103011113</t>
  </si>
  <si>
    <t>2.53</t>
  </si>
  <si>
    <t>202303011125</t>
  </si>
  <si>
    <t>202203011048</t>
  </si>
  <si>
    <t>202203011085</t>
  </si>
  <si>
    <t>2.20</t>
  </si>
  <si>
    <t>202103011067</t>
  </si>
  <si>
    <t>2.36</t>
  </si>
  <si>
    <t>202103011022</t>
  </si>
  <si>
    <t>2.54</t>
  </si>
  <si>
    <t>202303011033</t>
  </si>
  <si>
    <t>3.13</t>
  </si>
  <si>
    <t>202103011070</t>
  </si>
  <si>
    <t>202103011063</t>
  </si>
  <si>
    <t>2.68</t>
  </si>
  <si>
    <t>202103011020</t>
  </si>
  <si>
    <t>2.66</t>
  </si>
  <si>
    <t>202204115017</t>
  </si>
  <si>
    <t>Sanat Ve Tasarım Fakültesi</t>
  </si>
  <si>
    <t xml:space="preserve">Dijital Oyun Tasarımı </t>
  </si>
  <si>
    <t>3.16</t>
  </si>
  <si>
    <t>202204115021</t>
  </si>
  <si>
    <t>202304112013</t>
  </si>
  <si>
    <t xml:space="preserve">Endüstriyel Tasarım </t>
  </si>
  <si>
    <t>3.42</t>
  </si>
  <si>
    <t>202204112024</t>
  </si>
  <si>
    <t>202204112016</t>
  </si>
  <si>
    <t>3.20</t>
  </si>
  <si>
    <t>202004112054</t>
  </si>
  <si>
    <t>2.55</t>
  </si>
  <si>
    <t>202104008033</t>
  </si>
  <si>
    <t>Gastronomi Ve Mutfak Sanatları</t>
  </si>
  <si>
    <t>2.91</t>
  </si>
  <si>
    <t>202204008005</t>
  </si>
  <si>
    <t>3.49</t>
  </si>
  <si>
    <t>202304008046</t>
  </si>
  <si>
    <t>202204008051</t>
  </si>
  <si>
    <t>2.62</t>
  </si>
  <si>
    <t>202104005040</t>
  </si>
  <si>
    <t xml:space="preserve">Görsel İletişim Tasarımı </t>
  </si>
  <si>
    <t>202104005053</t>
  </si>
  <si>
    <t>202204005062</t>
  </si>
  <si>
    <t>202104005054</t>
  </si>
  <si>
    <t>202104001006</t>
  </si>
  <si>
    <t xml:space="preserve">Grafik </t>
  </si>
  <si>
    <t>2.90</t>
  </si>
  <si>
    <t>202304001003</t>
  </si>
  <si>
    <t>202104001004</t>
  </si>
  <si>
    <t>202104006007</t>
  </si>
  <si>
    <t>Grafik  (İngilizce)</t>
  </si>
  <si>
    <t>2020004006001</t>
  </si>
  <si>
    <t xml:space="preserve">Grafik  (İngilizce) </t>
  </si>
  <si>
    <t>202204009002</t>
  </si>
  <si>
    <t xml:space="preserve">Mimarlık </t>
  </si>
  <si>
    <t>202104009017</t>
  </si>
  <si>
    <t>STAJ HAREKETLİLİĞİ</t>
  </si>
  <si>
    <t>20180101014</t>
  </si>
  <si>
    <t>3.50</t>
  </si>
  <si>
    <t>Erasmus+ Staj</t>
  </si>
  <si>
    <t>202103114007</t>
  </si>
  <si>
    <t>2.73</t>
  </si>
  <si>
    <t>202104115008</t>
  </si>
  <si>
    <t>20180303043</t>
  </si>
  <si>
    <t>202203114024</t>
  </si>
  <si>
    <t>202391046010</t>
  </si>
  <si>
    <t>3.25</t>
  </si>
  <si>
    <t>202203114015</t>
  </si>
  <si>
    <t>2.93</t>
  </si>
  <si>
    <t>202101113004</t>
  </si>
  <si>
    <t>202201001018</t>
  </si>
  <si>
    <t>20190403009</t>
  </si>
  <si>
    <t xml:space="preserve">İç Mimarlık </t>
  </si>
  <si>
    <t>3.41</t>
  </si>
  <si>
    <t>202203007026</t>
  </si>
  <si>
    <t xml:space="preserve">Makine Mühendisliği (İngilizce) </t>
  </si>
  <si>
    <t>202204115036</t>
  </si>
  <si>
    <t>202103002007</t>
  </si>
  <si>
    <t xml:space="preserve">Endüstri Mühendisliği  (İngilizce) </t>
  </si>
  <si>
    <t>202201002061</t>
  </si>
  <si>
    <t>20190302017</t>
  </si>
  <si>
    <t>2.72</t>
  </si>
  <si>
    <t>202213001031</t>
  </si>
  <si>
    <t>Sağlık Bilimleri Yüksekokulu</t>
  </si>
  <si>
    <t>Hemşirelik</t>
  </si>
  <si>
    <t>3.33</t>
  </si>
  <si>
    <t>202002003032</t>
  </si>
  <si>
    <t xml:space="preserve">Uluslararası İlişkiler (İngilizce) </t>
  </si>
  <si>
    <t>2.51</t>
  </si>
  <si>
    <t>202102003011</t>
  </si>
  <si>
    <t>202203114008</t>
  </si>
  <si>
    <t>20190307058</t>
  </si>
  <si>
    <t>2.50</t>
  </si>
  <si>
    <t>202107021108</t>
  </si>
  <si>
    <t xml:space="preserve">Grafik Tasarımı </t>
  </si>
  <si>
    <t>2.85</t>
  </si>
  <si>
    <t>202003001099</t>
  </si>
  <si>
    <t xml:space="preserve">Bilgisayar Mühendisliği  (İngilizce) </t>
  </si>
  <si>
    <t>3.06</t>
  </si>
  <si>
    <t>202002003050</t>
  </si>
  <si>
    <t>202102003006</t>
  </si>
  <si>
    <t>2.52</t>
  </si>
  <si>
    <t>20190501760</t>
  </si>
  <si>
    <t xml:space="preserve">Grafik  </t>
  </si>
  <si>
    <t>202002003035</t>
  </si>
  <si>
    <t>202003011066</t>
  </si>
  <si>
    <t>Yazılım Mühendisliği</t>
  </si>
  <si>
    <t>20180301055</t>
  </si>
  <si>
    <t>20190501040</t>
  </si>
  <si>
    <t>202002003049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</si>
</sst>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family val="2"/>
      <charset val="162"/>
    </font>
    <font>
      <sz val="11"/>
      <color theme="1"/>
      <name val="Aptos Narrow"/>
      <family val="2"/>
      <charset val="16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  <charset val="16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  <charset val="162"/>
    </font>
    <font>
      <sz val="10"/>
      <color rgb="FFC0000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Times"/>
      <family val="1"/>
    </font>
    <font>
      <sz val="1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 applyProtection="1">
      <alignment horizontal="right" vertical="center" wrapText="1"/>
      <protection locked="0"/>
    </xf>
    <xf numFmtId="2" fontId="5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7" fillId="0" borderId="1" xfId="1" applyNumberFormat="1" applyFont="1" applyBorder="1"/>
    <xf numFmtId="2" fontId="5" fillId="0" borderId="1" xfId="0" applyNumberFormat="1" applyFont="1" applyBorder="1"/>
    <xf numFmtId="2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2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2" fontId="5" fillId="4" borderId="1" xfId="0" applyNumberFormat="1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right" vertical="center" wrapText="1"/>
    </xf>
    <xf numFmtId="2" fontId="7" fillId="4" borderId="1" xfId="1" applyNumberFormat="1" applyFont="1" applyFill="1" applyBorder="1"/>
    <xf numFmtId="2" fontId="5" fillId="4" borderId="1" xfId="0" applyNumberFormat="1" applyFont="1" applyFill="1" applyBorder="1"/>
    <xf numFmtId="2" fontId="6" fillId="4" borderId="1" xfId="0" applyNumberFormat="1" applyFont="1" applyFill="1" applyBorder="1" applyAlignment="1">
      <alignment horizontal="right"/>
    </xf>
    <xf numFmtId="2" fontId="6" fillId="4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0" fillId="4" borderId="0" xfId="0" applyFill="1"/>
    <xf numFmtId="0" fontId="3" fillId="0" borderId="8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 wrapText="1"/>
    </xf>
    <xf numFmtId="2" fontId="9" fillId="4" borderId="1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2" fontId="5" fillId="0" borderId="9" xfId="0" applyNumberFormat="1" applyFont="1" applyBorder="1" applyAlignment="1">
      <alignment horizontal="right" vertical="center" wrapText="1"/>
    </xf>
    <xf numFmtId="2" fontId="6" fillId="0" borderId="9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5" fillId="0" borderId="9" xfId="0" applyNumberFormat="1" applyFont="1" applyBorder="1"/>
    <xf numFmtId="0" fontId="2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left" vertical="center"/>
    </xf>
    <xf numFmtId="2" fontId="11" fillId="0" borderId="13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167E1DF9-878C-49B8-B87C-C7A3D87472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65F07-29E8-46E5-B505-464CE3E60E2A}">
  <sheetPr>
    <pageSetUpPr fitToPage="1"/>
  </sheetPr>
  <dimension ref="A1:HB516"/>
  <sheetViews>
    <sheetView tabSelected="1" zoomScale="70" zoomScaleNormal="70" workbookViewId="0">
      <pane ySplit="1" topLeftCell="A2" activePane="bottomLeft" state="frozen"/>
      <selection activeCell="A2" sqref="A2:B20"/>
      <selection pane="bottomLeft" activeCell="D158" sqref="D158"/>
    </sheetView>
  </sheetViews>
  <sheetFormatPr defaultColWidth="8.88671875" defaultRowHeight="19.350000000000001" customHeight="1" thickBottom="1" x14ac:dyDescent="0.3"/>
  <cols>
    <col min="1" max="1" width="6.5546875" style="47" customWidth="1"/>
    <col min="2" max="2" width="34.33203125" style="49" customWidth="1"/>
    <col min="3" max="3" width="34.44140625" style="49" bestFit="1" customWidth="1"/>
    <col min="4" max="4" width="40.44140625" style="49" customWidth="1"/>
    <col min="5" max="9" width="14.6640625" style="49" customWidth="1"/>
    <col min="10" max="10" width="7.44140625" style="49" customWidth="1"/>
    <col min="11" max="13" width="14.6640625" customWidth="1"/>
    <col min="14" max="14" width="23.88671875" customWidth="1"/>
    <col min="15" max="15" width="28" customWidth="1"/>
    <col min="16" max="17" width="24.33203125" customWidth="1"/>
    <col min="18" max="18" width="18.6640625" customWidth="1"/>
    <col min="19" max="19" width="14.6640625" customWidth="1"/>
    <col min="20" max="20" width="20.5546875" bestFit="1" customWidth="1"/>
  </cols>
  <sheetData>
    <row r="1" spans="1:210" s="5" customFormat="1" ht="97.9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10" s="8" customFormat="1" ht="21.6" customHeight="1" thickBot="1" x14ac:dyDescent="0.3">
      <c r="A2" s="6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10" s="20" customFormat="1" ht="19.350000000000001" customHeight="1" thickBot="1" x14ac:dyDescent="0.3">
      <c r="A3" s="9">
        <v>1</v>
      </c>
      <c r="B3" s="10" t="s">
        <v>21</v>
      </c>
      <c r="C3" s="10" t="s">
        <v>22</v>
      </c>
      <c r="D3" s="10" t="s">
        <v>23</v>
      </c>
      <c r="E3" s="11">
        <f t="shared" ref="E3:E51" si="0">SUM(F3*100/75)</f>
        <v>88</v>
      </c>
      <c r="F3" s="12">
        <v>66</v>
      </c>
      <c r="G3" s="11">
        <f t="shared" ref="G3:G66" si="1">SUM(H3*100/25)</f>
        <v>100</v>
      </c>
      <c r="H3" s="12">
        <v>25</v>
      </c>
      <c r="I3" s="13">
        <f t="shared" ref="I3:I66" si="2">+F3+H3</f>
        <v>91</v>
      </c>
      <c r="J3" s="12" t="s">
        <v>24</v>
      </c>
      <c r="K3" s="14">
        <v>77.599999999999994</v>
      </c>
      <c r="L3" s="15">
        <f t="shared" ref="L3:L66" si="3">I3*50/100</f>
        <v>45.5</v>
      </c>
      <c r="M3" s="15">
        <f t="shared" ref="M3:M66" si="4">K3*50/100</f>
        <v>38.799999999999997</v>
      </c>
      <c r="N3" s="16">
        <v>0</v>
      </c>
      <c r="O3" s="17">
        <v>0</v>
      </c>
      <c r="P3" s="17">
        <v>0</v>
      </c>
      <c r="Q3" s="17"/>
      <c r="R3" s="17">
        <f t="shared" ref="R3:R20" si="5">L3+M3+N3+O3</f>
        <v>84.3</v>
      </c>
      <c r="S3" s="18" t="str">
        <f t="shared" ref="S3:S66" si="6">IF(R3&lt;60,"BAŞARISIZ","BAŞARILI")</f>
        <v>BAŞARILI</v>
      </c>
      <c r="T3" s="18" t="s">
        <v>25</v>
      </c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</row>
    <row r="4" spans="1:210" s="19" customFormat="1" ht="19.350000000000001" customHeight="1" x14ac:dyDescent="0.25">
      <c r="A4" s="9">
        <v>2</v>
      </c>
      <c r="B4" s="10" t="s">
        <v>26</v>
      </c>
      <c r="C4" s="10" t="s">
        <v>22</v>
      </c>
      <c r="D4" s="10" t="s">
        <v>23</v>
      </c>
      <c r="E4" s="11">
        <f t="shared" si="0"/>
        <v>88</v>
      </c>
      <c r="F4" s="12">
        <v>66</v>
      </c>
      <c r="G4" s="11">
        <f t="shared" si="1"/>
        <v>100</v>
      </c>
      <c r="H4" s="12">
        <v>25</v>
      </c>
      <c r="I4" s="13">
        <f t="shared" si="2"/>
        <v>91</v>
      </c>
      <c r="J4" s="12" t="s">
        <v>27</v>
      </c>
      <c r="K4" s="14">
        <v>67.56</v>
      </c>
      <c r="L4" s="15">
        <f t="shared" si="3"/>
        <v>45.5</v>
      </c>
      <c r="M4" s="15">
        <f t="shared" si="4"/>
        <v>33.78</v>
      </c>
      <c r="N4" s="16">
        <v>0</v>
      </c>
      <c r="O4" s="17">
        <v>0</v>
      </c>
      <c r="P4" s="17">
        <v>0</v>
      </c>
      <c r="Q4" s="17"/>
      <c r="R4" s="17">
        <f t="shared" si="5"/>
        <v>79.28</v>
      </c>
      <c r="S4" s="18" t="str">
        <f t="shared" si="6"/>
        <v>BAŞARILI</v>
      </c>
      <c r="T4" s="18" t="s">
        <v>25</v>
      </c>
    </row>
    <row r="5" spans="1:210" s="19" customFormat="1" ht="19.350000000000001" customHeight="1" x14ac:dyDescent="0.25">
      <c r="A5" s="21">
        <v>3</v>
      </c>
      <c r="B5" s="10" t="s">
        <v>28</v>
      </c>
      <c r="C5" s="10" t="s">
        <v>22</v>
      </c>
      <c r="D5" s="10" t="s">
        <v>23</v>
      </c>
      <c r="E5" s="11">
        <f t="shared" si="0"/>
        <v>92</v>
      </c>
      <c r="F5" s="12">
        <v>69</v>
      </c>
      <c r="G5" s="11">
        <f t="shared" si="1"/>
        <v>100</v>
      </c>
      <c r="H5" s="12">
        <v>25</v>
      </c>
      <c r="I5" s="13">
        <f t="shared" si="2"/>
        <v>94</v>
      </c>
      <c r="J5" s="12" t="s">
        <v>29</v>
      </c>
      <c r="K5" s="14">
        <v>64.53</v>
      </c>
      <c r="L5" s="15">
        <f t="shared" si="3"/>
        <v>47</v>
      </c>
      <c r="M5" s="15">
        <f t="shared" si="4"/>
        <v>32.265000000000001</v>
      </c>
      <c r="N5" s="16">
        <v>0</v>
      </c>
      <c r="O5" s="17">
        <v>0</v>
      </c>
      <c r="P5" s="17">
        <v>0</v>
      </c>
      <c r="Q5" s="17"/>
      <c r="R5" s="17">
        <f t="shared" si="5"/>
        <v>79.265000000000001</v>
      </c>
      <c r="S5" s="18" t="str">
        <f t="shared" si="6"/>
        <v>BAŞARILI</v>
      </c>
      <c r="T5" s="18" t="s">
        <v>25</v>
      </c>
    </row>
    <row r="6" spans="1:210" s="19" customFormat="1" ht="19.350000000000001" customHeight="1" x14ac:dyDescent="0.25">
      <c r="A6" s="21">
        <v>4</v>
      </c>
      <c r="B6" s="10" t="s">
        <v>30</v>
      </c>
      <c r="C6" s="10" t="s">
        <v>22</v>
      </c>
      <c r="D6" s="10" t="s">
        <v>23</v>
      </c>
      <c r="E6" s="11">
        <f t="shared" si="0"/>
        <v>76</v>
      </c>
      <c r="F6" s="12">
        <v>57</v>
      </c>
      <c r="G6" s="11">
        <f t="shared" si="1"/>
        <v>92</v>
      </c>
      <c r="H6" s="12">
        <v>23</v>
      </c>
      <c r="I6" s="13">
        <f t="shared" si="2"/>
        <v>80</v>
      </c>
      <c r="J6" s="12" t="s">
        <v>31</v>
      </c>
      <c r="K6" s="14">
        <v>72.459999999999994</v>
      </c>
      <c r="L6" s="15">
        <f t="shared" si="3"/>
        <v>40</v>
      </c>
      <c r="M6" s="15">
        <f t="shared" si="4"/>
        <v>36.229999999999997</v>
      </c>
      <c r="N6" s="16">
        <v>0</v>
      </c>
      <c r="O6" s="17">
        <v>0</v>
      </c>
      <c r="P6" s="17">
        <v>0</v>
      </c>
      <c r="Q6" s="17"/>
      <c r="R6" s="17">
        <f t="shared" si="5"/>
        <v>76.22999999999999</v>
      </c>
      <c r="S6" s="18" t="str">
        <f t="shared" si="6"/>
        <v>BAŞARILI</v>
      </c>
      <c r="T6" s="18" t="s">
        <v>25</v>
      </c>
    </row>
    <row r="7" spans="1:210" s="19" customFormat="1" ht="19.350000000000001" customHeight="1" x14ac:dyDescent="0.25">
      <c r="A7" s="21">
        <v>5</v>
      </c>
      <c r="B7" s="10" t="s">
        <v>32</v>
      </c>
      <c r="C7" s="10" t="s">
        <v>22</v>
      </c>
      <c r="D7" s="10" t="s">
        <v>33</v>
      </c>
      <c r="E7" s="11">
        <f t="shared" si="0"/>
        <v>68</v>
      </c>
      <c r="F7" s="12">
        <v>51</v>
      </c>
      <c r="G7" s="11">
        <f t="shared" si="1"/>
        <v>92</v>
      </c>
      <c r="H7" s="12">
        <v>23</v>
      </c>
      <c r="I7" s="13">
        <f t="shared" si="2"/>
        <v>74</v>
      </c>
      <c r="J7" s="12" t="s">
        <v>34</v>
      </c>
      <c r="K7" s="14">
        <v>68.260000000000005</v>
      </c>
      <c r="L7" s="15">
        <f t="shared" si="3"/>
        <v>37</v>
      </c>
      <c r="M7" s="15">
        <f t="shared" si="4"/>
        <v>34.130000000000003</v>
      </c>
      <c r="N7" s="16">
        <v>0</v>
      </c>
      <c r="O7" s="17">
        <v>0</v>
      </c>
      <c r="P7" s="17">
        <v>0</v>
      </c>
      <c r="Q7" s="17"/>
      <c r="R7" s="17">
        <f t="shared" si="5"/>
        <v>71.13</v>
      </c>
      <c r="S7" s="18" t="str">
        <f t="shared" si="6"/>
        <v>BAŞARILI</v>
      </c>
      <c r="T7" s="18" t="s">
        <v>25</v>
      </c>
    </row>
    <row r="8" spans="1:210" s="19" customFormat="1" ht="19.350000000000001" customHeight="1" x14ac:dyDescent="0.25">
      <c r="A8" s="21">
        <v>6</v>
      </c>
      <c r="B8" s="10" t="s">
        <v>35</v>
      </c>
      <c r="C8" s="10" t="s">
        <v>22</v>
      </c>
      <c r="D8" s="10" t="s">
        <v>33</v>
      </c>
      <c r="E8" s="11">
        <f t="shared" si="0"/>
        <v>70</v>
      </c>
      <c r="F8" s="12">
        <v>52.5</v>
      </c>
      <c r="G8" s="11">
        <f t="shared" si="1"/>
        <v>72</v>
      </c>
      <c r="H8" s="12">
        <v>18</v>
      </c>
      <c r="I8" s="13">
        <f t="shared" si="2"/>
        <v>70.5</v>
      </c>
      <c r="J8" s="12" t="s">
        <v>36</v>
      </c>
      <c r="K8" s="14">
        <v>64.3</v>
      </c>
      <c r="L8" s="15">
        <f t="shared" si="3"/>
        <v>35.25</v>
      </c>
      <c r="M8" s="15">
        <f t="shared" si="4"/>
        <v>32.15</v>
      </c>
      <c r="N8" s="16">
        <v>0</v>
      </c>
      <c r="O8" s="17">
        <v>0</v>
      </c>
      <c r="P8" s="17">
        <v>0</v>
      </c>
      <c r="Q8" s="17"/>
      <c r="R8" s="17">
        <f t="shared" si="5"/>
        <v>67.400000000000006</v>
      </c>
      <c r="S8" s="18" t="str">
        <f t="shared" si="6"/>
        <v>BAŞARILI</v>
      </c>
      <c r="T8" s="18" t="s">
        <v>25</v>
      </c>
      <c r="U8" s="22"/>
    </row>
    <row r="9" spans="1:210" s="19" customFormat="1" ht="19.350000000000001" customHeight="1" x14ac:dyDescent="0.25">
      <c r="A9" s="21">
        <v>7</v>
      </c>
      <c r="B9" s="10" t="s">
        <v>37</v>
      </c>
      <c r="C9" s="10" t="s">
        <v>22</v>
      </c>
      <c r="D9" s="10" t="s">
        <v>33</v>
      </c>
      <c r="E9" s="11">
        <f t="shared" si="0"/>
        <v>70</v>
      </c>
      <c r="F9" s="12">
        <v>52.5</v>
      </c>
      <c r="G9" s="11">
        <f t="shared" si="1"/>
        <v>80</v>
      </c>
      <c r="H9" s="12">
        <v>20</v>
      </c>
      <c r="I9" s="13">
        <f t="shared" si="2"/>
        <v>72.5</v>
      </c>
      <c r="J9" s="12" t="s">
        <v>38</v>
      </c>
      <c r="K9" s="14">
        <v>60.1</v>
      </c>
      <c r="L9" s="15">
        <f t="shared" si="3"/>
        <v>36.25</v>
      </c>
      <c r="M9" s="15">
        <f t="shared" si="4"/>
        <v>30.05</v>
      </c>
      <c r="N9" s="16">
        <v>0</v>
      </c>
      <c r="O9" s="17">
        <v>0</v>
      </c>
      <c r="P9" s="17">
        <v>0</v>
      </c>
      <c r="Q9" s="17"/>
      <c r="R9" s="17">
        <f t="shared" si="5"/>
        <v>66.3</v>
      </c>
      <c r="S9" s="18" t="str">
        <f t="shared" si="6"/>
        <v>BAŞARILI</v>
      </c>
      <c r="T9" s="18" t="s">
        <v>25</v>
      </c>
    </row>
    <row r="10" spans="1:210" s="23" customFormat="1" ht="19.350000000000001" customHeight="1" x14ac:dyDescent="0.25">
      <c r="A10" s="21">
        <v>8</v>
      </c>
      <c r="B10" s="10" t="s">
        <v>39</v>
      </c>
      <c r="C10" s="10" t="s">
        <v>22</v>
      </c>
      <c r="D10" s="10" t="s">
        <v>33</v>
      </c>
      <c r="E10" s="11">
        <f t="shared" si="0"/>
        <v>38</v>
      </c>
      <c r="F10" s="12">
        <v>28.5</v>
      </c>
      <c r="G10" s="11">
        <f t="shared" si="1"/>
        <v>80</v>
      </c>
      <c r="H10" s="12">
        <v>20</v>
      </c>
      <c r="I10" s="13">
        <f t="shared" si="2"/>
        <v>48.5</v>
      </c>
      <c r="J10" s="12" t="s">
        <v>40</v>
      </c>
      <c r="K10" s="14">
        <v>64.06</v>
      </c>
      <c r="L10" s="15">
        <f t="shared" si="3"/>
        <v>24.25</v>
      </c>
      <c r="M10" s="15">
        <f t="shared" si="4"/>
        <v>32.03</v>
      </c>
      <c r="N10" s="16">
        <v>0</v>
      </c>
      <c r="O10" s="17">
        <v>0</v>
      </c>
      <c r="P10" s="17">
        <v>0</v>
      </c>
      <c r="Q10" s="17"/>
      <c r="R10" s="17">
        <f t="shared" si="5"/>
        <v>56.28</v>
      </c>
      <c r="S10" s="18" t="str">
        <f t="shared" si="6"/>
        <v>BAŞARISIZ</v>
      </c>
      <c r="T10" s="18" t="s">
        <v>25</v>
      </c>
    </row>
    <row r="11" spans="1:210" ht="19.350000000000001" customHeight="1" x14ac:dyDescent="0.25">
      <c r="A11" s="21">
        <v>9</v>
      </c>
      <c r="B11" s="10" t="s">
        <v>41</v>
      </c>
      <c r="C11" s="10" t="s">
        <v>22</v>
      </c>
      <c r="D11" s="10" t="s">
        <v>42</v>
      </c>
      <c r="E11" s="11">
        <f t="shared" si="0"/>
        <v>86</v>
      </c>
      <c r="F11" s="12">
        <v>64.5</v>
      </c>
      <c r="G11" s="11">
        <f t="shared" si="1"/>
        <v>84</v>
      </c>
      <c r="H11" s="12">
        <v>21</v>
      </c>
      <c r="I11" s="13">
        <f t="shared" si="2"/>
        <v>85.5</v>
      </c>
      <c r="J11" s="12" t="s">
        <v>43</v>
      </c>
      <c r="K11" s="14">
        <v>82.73</v>
      </c>
      <c r="L11" s="15">
        <f t="shared" si="3"/>
        <v>42.75</v>
      </c>
      <c r="M11" s="15">
        <f t="shared" si="4"/>
        <v>41.365000000000002</v>
      </c>
      <c r="N11" s="16">
        <v>0</v>
      </c>
      <c r="O11" s="17">
        <v>0</v>
      </c>
      <c r="P11" s="17">
        <v>0</v>
      </c>
      <c r="Q11" s="17"/>
      <c r="R11" s="17">
        <f t="shared" si="5"/>
        <v>84.115000000000009</v>
      </c>
      <c r="S11" s="18" t="str">
        <f t="shared" si="6"/>
        <v>BAŞARILI</v>
      </c>
      <c r="T11" s="18" t="s">
        <v>25</v>
      </c>
    </row>
    <row r="12" spans="1:210" ht="19.350000000000001" customHeight="1" x14ac:dyDescent="0.25">
      <c r="A12" s="21">
        <v>10</v>
      </c>
      <c r="B12" s="10" t="s">
        <v>44</v>
      </c>
      <c r="C12" s="10" t="s">
        <v>22</v>
      </c>
      <c r="D12" s="10" t="s">
        <v>42</v>
      </c>
      <c r="E12" s="11">
        <f t="shared" si="0"/>
        <v>94</v>
      </c>
      <c r="F12" s="12">
        <v>70.5</v>
      </c>
      <c r="G12" s="11">
        <f t="shared" si="1"/>
        <v>100</v>
      </c>
      <c r="H12" s="12">
        <v>25</v>
      </c>
      <c r="I12" s="13">
        <f t="shared" si="2"/>
        <v>95.5</v>
      </c>
      <c r="J12" s="12" t="s">
        <v>45</v>
      </c>
      <c r="K12" s="14">
        <v>72.7</v>
      </c>
      <c r="L12" s="15">
        <f t="shared" si="3"/>
        <v>47.75</v>
      </c>
      <c r="M12" s="15">
        <f t="shared" si="4"/>
        <v>36.35</v>
      </c>
      <c r="N12" s="16">
        <v>0</v>
      </c>
      <c r="O12" s="17">
        <v>0</v>
      </c>
      <c r="P12" s="17">
        <v>0</v>
      </c>
      <c r="Q12" s="17"/>
      <c r="R12" s="17">
        <f t="shared" si="5"/>
        <v>84.1</v>
      </c>
      <c r="S12" s="18" t="str">
        <f t="shared" si="6"/>
        <v>BAŞARILI</v>
      </c>
      <c r="T12" s="18" t="s">
        <v>25</v>
      </c>
    </row>
    <row r="13" spans="1:210" ht="19.350000000000001" customHeight="1" x14ac:dyDescent="0.25">
      <c r="A13" s="21">
        <v>11</v>
      </c>
      <c r="B13" s="10" t="s">
        <v>46</v>
      </c>
      <c r="C13" s="10" t="s">
        <v>22</v>
      </c>
      <c r="D13" s="10" t="s">
        <v>42</v>
      </c>
      <c r="E13" s="11">
        <f t="shared" si="0"/>
        <v>90</v>
      </c>
      <c r="F13" s="12">
        <v>67.5</v>
      </c>
      <c r="G13" s="11">
        <f t="shared" si="1"/>
        <v>92</v>
      </c>
      <c r="H13" s="12">
        <v>23</v>
      </c>
      <c r="I13" s="13">
        <f t="shared" si="2"/>
        <v>90.5</v>
      </c>
      <c r="J13" s="12" t="s">
        <v>47</v>
      </c>
      <c r="K13" s="14">
        <v>61.26</v>
      </c>
      <c r="L13" s="15">
        <f t="shared" si="3"/>
        <v>45.25</v>
      </c>
      <c r="M13" s="15">
        <f t="shared" si="4"/>
        <v>30.63</v>
      </c>
      <c r="N13" s="16">
        <v>0</v>
      </c>
      <c r="O13" s="17">
        <v>0</v>
      </c>
      <c r="P13" s="17">
        <v>0</v>
      </c>
      <c r="Q13" s="17"/>
      <c r="R13" s="17">
        <f t="shared" si="5"/>
        <v>75.88</v>
      </c>
      <c r="S13" s="18" t="str">
        <f t="shared" si="6"/>
        <v>BAŞARILI</v>
      </c>
      <c r="T13" s="18" t="s">
        <v>25</v>
      </c>
    </row>
    <row r="14" spans="1:210" ht="19.350000000000001" customHeight="1" thickBot="1" x14ac:dyDescent="0.3">
      <c r="A14" s="24">
        <v>12</v>
      </c>
      <c r="B14" s="10" t="s">
        <v>48</v>
      </c>
      <c r="C14" s="10" t="s">
        <v>22</v>
      </c>
      <c r="D14" s="10" t="s">
        <v>42</v>
      </c>
      <c r="E14" s="11">
        <f t="shared" si="0"/>
        <v>80</v>
      </c>
      <c r="F14" s="12">
        <v>60</v>
      </c>
      <c r="G14" s="11">
        <f t="shared" si="1"/>
        <v>84</v>
      </c>
      <c r="H14" s="12">
        <v>21</v>
      </c>
      <c r="I14" s="13">
        <f t="shared" si="2"/>
        <v>81</v>
      </c>
      <c r="J14" s="12" t="s">
        <v>49</v>
      </c>
      <c r="K14" s="14">
        <v>68.5</v>
      </c>
      <c r="L14" s="15">
        <f t="shared" si="3"/>
        <v>40.5</v>
      </c>
      <c r="M14" s="15">
        <f t="shared" si="4"/>
        <v>34.25</v>
      </c>
      <c r="N14" s="16">
        <v>0</v>
      </c>
      <c r="O14" s="17">
        <v>0</v>
      </c>
      <c r="P14" s="17">
        <v>0</v>
      </c>
      <c r="Q14" s="17"/>
      <c r="R14" s="17">
        <f t="shared" si="5"/>
        <v>74.75</v>
      </c>
      <c r="S14" s="18" t="str">
        <f t="shared" si="6"/>
        <v>BAŞARILI</v>
      </c>
      <c r="T14" s="18" t="s">
        <v>25</v>
      </c>
    </row>
    <row r="15" spans="1:210" ht="19.2" customHeight="1" x14ac:dyDescent="0.25">
      <c r="A15" s="9">
        <v>13</v>
      </c>
      <c r="B15" s="10" t="s">
        <v>50</v>
      </c>
      <c r="C15" s="10" t="s">
        <v>22</v>
      </c>
      <c r="D15" s="10" t="s">
        <v>42</v>
      </c>
      <c r="E15" s="11">
        <f t="shared" si="0"/>
        <v>80</v>
      </c>
      <c r="F15" s="12">
        <v>60</v>
      </c>
      <c r="G15" s="11">
        <f t="shared" si="1"/>
        <v>100</v>
      </c>
      <c r="H15" s="12">
        <v>25</v>
      </c>
      <c r="I15" s="13">
        <f t="shared" si="2"/>
        <v>85</v>
      </c>
      <c r="J15" s="12" t="s">
        <v>38</v>
      </c>
      <c r="K15" s="14">
        <v>60.1</v>
      </c>
      <c r="L15" s="15">
        <f t="shared" si="3"/>
        <v>42.5</v>
      </c>
      <c r="M15" s="15">
        <f t="shared" si="4"/>
        <v>30.05</v>
      </c>
      <c r="N15" s="16">
        <v>0</v>
      </c>
      <c r="O15" s="17">
        <v>0</v>
      </c>
      <c r="P15" s="17">
        <v>0</v>
      </c>
      <c r="Q15" s="17"/>
      <c r="R15" s="17">
        <f t="shared" si="5"/>
        <v>72.55</v>
      </c>
      <c r="S15" s="18" t="str">
        <f t="shared" si="6"/>
        <v>BAŞARILI</v>
      </c>
      <c r="T15" s="18" t="s">
        <v>25</v>
      </c>
    </row>
    <row r="16" spans="1:210" s="35" customFormat="1" ht="19.350000000000001" customHeight="1" x14ac:dyDescent="0.25">
      <c r="A16" s="25">
        <v>14</v>
      </c>
      <c r="B16" s="26" t="s">
        <v>51</v>
      </c>
      <c r="C16" s="26" t="s">
        <v>22</v>
      </c>
      <c r="D16" s="26" t="s">
        <v>42</v>
      </c>
      <c r="E16" s="27">
        <f t="shared" si="0"/>
        <v>80</v>
      </c>
      <c r="F16" s="28">
        <v>60</v>
      </c>
      <c r="G16" s="27">
        <f t="shared" si="1"/>
        <v>96</v>
      </c>
      <c r="H16" s="28">
        <v>24</v>
      </c>
      <c r="I16" s="29">
        <f t="shared" si="2"/>
        <v>84</v>
      </c>
      <c r="J16" s="28" t="s">
        <v>52</v>
      </c>
      <c r="K16" s="30">
        <v>60.56</v>
      </c>
      <c r="L16" s="31">
        <f t="shared" si="3"/>
        <v>42</v>
      </c>
      <c r="M16" s="31">
        <f t="shared" si="4"/>
        <v>30.28</v>
      </c>
      <c r="N16" s="32">
        <v>0</v>
      </c>
      <c r="O16" s="33">
        <v>0</v>
      </c>
      <c r="P16" s="33">
        <v>0</v>
      </c>
      <c r="Q16" s="33"/>
      <c r="R16" s="33">
        <f t="shared" si="5"/>
        <v>72.28</v>
      </c>
      <c r="S16" s="34" t="str">
        <f t="shared" si="6"/>
        <v>BAŞARILI</v>
      </c>
      <c r="T16" s="34" t="s">
        <v>25</v>
      </c>
    </row>
    <row r="17" spans="1:20" ht="19.350000000000001" customHeight="1" x14ac:dyDescent="0.25">
      <c r="A17" s="21">
        <v>15</v>
      </c>
      <c r="B17" s="10" t="s">
        <v>53</v>
      </c>
      <c r="C17" s="10" t="s">
        <v>22</v>
      </c>
      <c r="D17" s="10" t="s">
        <v>42</v>
      </c>
      <c r="E17" s="11">
        <f t="shared" si="0"/>
        <v>78</v>
      </c>
      <c r="F17" s="12">
        <v>58.5</v>
      </c>
      <c r="G17" s="11">
        <f t="shared" si="1"/>
        <v>100</v>
      </c>
      <c r="H17" s="12">
        <v>25</v>
      </c>
      <c r="I17" s="13">
        <f t="shared" si="2"/>
        <v>83.5</v>
      </c>
      <c r="J17" s="12" t="s">
        <v>54</v>
      </c>
      <c r="K17" s="14">
        <v>58.23</v>
      </c>
      <c r="L17" s="15">
        <f t="shared" si="3"/>
        <v>41.75</v>
      </c>
      <c r="M17" s="15">
        <f t="shared" si="4"/>
        <v>29.114999999999998</v>
      </c>
      <c r="N17" s="16">
        <v>0</v>
      </c>
      <c r="O17" s="17">
        <v>0</v>
      </c>
      <c r="P17" s="17">
        <v>0</v>
      </c>
      <c r="Q17" s="17"/>
      <c r="R17" s="17">
        <f t="shared" si="5"/>
        <v>70.864999999999995</v>
      </c>
      <c r="S17" s="18" t="str">
        <f t="shared" si="6"/>
        <v>BAŞARILI</v>
      </c>
      <c r="T17" s="18" t="s">
        <v>25</v>
      </c>
    </row>
    <row r="18" spans="1:20" ht="19.350000000000001" customHeight="1" x14ac:dyDescent="0.25">
      <c r="A18" s="21">
        <v>16</v>
      </c>
      <c r="B18" s="10" t="s">
        <v>55</v>
      </c>
      <c r="C18" s="10" t="s">
        <v>22</v>
      </c>
      <c r="D18" s="10" t="s">
        <v>42</v>
      </c>
      <c r="E18" s="11">
        <f t="shared" si="0"/>
        <v>76</v>
      </c>
      <c r="F18" s="12">
        <v>57</v>
      </c>
      <c r="G18" s="11">
        <f t="shared" si="1"/>
        <v>92</v>
      </c>
      <c r="H18" s="12">
        <v>23</v>
      </c>
      <c r="I18" s="13">
        <f t="shared" si="2"/>
        <v>80</v>
      </c>
      <c r="J18" s="12" t="s">
        <v>56</v>
      </c>
      <c r="K18" s="14">
        <v>59.4</v>
      </c>
      <c r="L18" s="15">
        <f t="shared" si="3"/>
        <v>40</v>
      </c>
      <c r="M18" s="15">
        <f t="shared" si="4"/>
        <v>29.7</v>
      </c>
      <c r="N18" s="16">
        <v>0</v>
      </c>
      <c r="O18" s="17">
        <v>0</v>
      </c>
      <c r="P18" s="17">
        <v>0</v>
      </c>
      <c r="Q18" s="17"/>
      <c r="R18" s="17">
        <f t="shared" si="5"/>
        <v>69.7</v>
      </c>
      <c r="S18" s="18" t="str">
        <f t="shared" si="6"/>
        <v>BAŞARILI</v>
      </c>
      <c r="T18" s="18" t="s">
        <v>25</v>
      </c>
    </row>
    <row r="19" spans="1:20" ht="19.2" customHeight="1" thickBot="1" x14ac:dyDescent="0.3">
      <c r="A19" s="24">
        <v>17</v>
      </c>
      <c r="B19" s="10" t="s">
        <v>57</v>
      </c>
      <c r="C19" s="10" t="s">
        <v>22</v>
      </c>
      <c r="D19" s="10" t="s">
        <v>42</v>
      </c>
      <c r="E19" s="11">
        <f t="shared" si="0"/>
        <v>72</v>
      </c>
      <c r="F19" s="12">
        <v>54</v>
      </c>
      <c r="G19" s="11">
        <f t="shared" si="1"/>
        <v>88</v>
      </c>
      <c r="H19" s="12">
        <v>22</v>
      </c>
      <c r="I19" s="13">
        <f t="shared" si="2"/>
        <v>76</v>
      </c>
      <c r="J19" s="12" t="s">
        <v>54</v>
      </c>
      <c r="K19" s="14">
        <v>58.23</v>
      </c>
      <c r="L19" s="15">
        <f t="shared" si="3"/>
        <v>38</v>
      </c>
      <c r="M19" s="15">
        <f t="shared" si="4"/>
        <v>29.114999999999998</v>
      </c>
      <c r="N19" s="16">
        <v>0</v>
      </c>
      <c r="O19" s="17">
        <v>0</v>
      </c>
      <c r="P19" s="17">
        <v>0</v>
      </c>
      <c r="Q19" s="17"/>
      <c r="R19" s="17">
        <f t="shared" si="5"/>
        <v>67.114999999999995</v>
      </c>
      <c r="S19" s="18" t="str">
        <f t="shared" si="6"/>
        <v>BAŞARILI</v>
      </c>
      <c r="T19" s="18" t="s">
        <v>25</v>
      </c>
    </row>
    <row r="20" spans="1:20" ht="19.350000000000001" customHeight="1" x14ac:dyDescent="0.25">
      <c r="A20" s="9">
        <v>18</v>
      </c>
      <c r="B20" s="10" t="s">
        <v>58</v>
      </c>
      <c r="C20" s="10" t="s">
        <v>22</v>
      </c>
      <c r="D20" s="10" t="s">
        <v>42</v>
      </c>
      <c r="E20" s="11">
        <f t="shared" si="0"/>
        <v>72</v>
      </c>
      <c r="F20" s="12">
        <v>54</v>
      </c>
      <c r="G20" s="11">
        <f t="shared" si="1"/>
        <v>76</v>
      </c>
      <c r="H20" s="12">
        <v>19</v>
      </c>
      <c r="I20" s="13">
        <f t="shared" si="2"/>
        <v>73</v>
      </c>
      <c r="J20" s="12" t="s">
        <v>59</v>
      </c>
      <c r="K20" s="14">
        <v>60.33</v>
      </c>
      <c r="L20" s="15">
        <f t="shared" si="3"/>
        <v>36.5</v>
      </c>
      <c r="M20" s="15">
        <f t="shared" si="4"/>
        <v>30.164999999999999</v>
      </c>
      <c r="N20" s="16">
        <v>0</v>
      </c>
      <c r="O20" s="17">
        <v>0</v>
      </c>
      <c r="P20" s="17">
        <v>0</v>
      </c>
      <c r="Q20" s="17"/>
      <c r="R20" s="17">
        <f t="shared" si="5"/>
        <v>66.664999999999992</v>
      </c>
      <c r="S20" s="18" t="str">
        <f t="shared" si="6"/>
        <v>BAŞARILI</v>
      </c>
      <c r="T20" s="18" t="s">
        <v>25</v>
      </c>
    </row>
    <row r="21" spans="1:20" ht="19.350000000000001" customHeight="1" x14ac:dyDescent="0.25">
      <c r="A21" s="21">
        <v>19</v>
      </c>
      <c r="B21" s="10" t="s">
        <v>60</v>
      </c>
      <c r="C21" s="10" t="s">
        <v>22</v>
      </c>
      <c r="D21" s="10" t="s">
        <v>42</v>
      </c>
      <c r="E21" s="11">
        <f t="shared" si="0"/>
        <v>0</v>
      </c>
      <c r="F21" s="12">
        <v>0</v>
      </c>
      <c r="G21" s="11">
        <f t="shared" si="1"/>
        <v>0</v>
      </c>
      <c r="H21" s="12">
        <v>0</v>
      </c>
      <c r="I21" s="13">
        <f t="shared" si="2"/>
        <v>0</v>
      </c>
      <c r="J21" s="12" t="s">
        <v>61</v>
      </c>
      <c r="K21" s="14">
        <v>72.23</v>
      </c>
      <c r="L21" s="15">
        <f t="shared" si="3"/>
        <v>0</v>
      </c>
      <c r="M21" s="15">
        <f t="shared" si="4"/>
        <v>36.115000000000002</v>
      </c>
      <c r="N21" s="16">
        <v>0</v>
      </c>
      <c r="O21" s="17">
        <v>0</v>
      </c>
      <c r="P21" s="17">
        <v>0</v>
      </c>
      <c r="Q21" s="17"/>
      <c r="R21" s="17">
        <v>46.12</v>
      </c>
      <c r="S21" s="18" t="str">
        <f t="shared" si="6"/>
        <v>BAŞARISIZ</v>
      </c>
      <c r="T21" s="18" t="s">
        <v>25</v>
      </c>
    </row>
    <row r="22" spans="1:20" ht="19.350000000000001" customHeight="1" thickBot="1" x14ac:dyDescent="0.3">
      <c r="A22" s="24">
        <v>20</v>
      </c>
      <c r="B22" s="10" t="s">
        <v>62</v>
      </c>
      <c r="C22" s="10" t="s">
        <v>22</v>
      </c>
      <c r="D22" s="10" t="s">
        <v>63</v>
      </c>
      <c r="E22" s="11">
        <f t="shared" si="0"/>
        <v>78</v>
      </c>
      <c r="F22" s="12">
        <v>58.5</v>
      </c>
      <c r="G22" s="11">
        <f t="shared" si="1"/>
        <v>84</v>
      </c>
      <c r="H22" s="12">
        <v>21</v>
      </c>
      <c r="I22" s="13">
        <f t="shared" si="2"/>
        <v>79.5</v>
      </c>
      <c r="J22" s="12" t="s">
        <v>64</v>
      </c>
      <c r="K22" s="14">
        <v>83.66</v>
      </c>
      <c r="L22" s="15">
        <f t="shared" si="3"/>
        <v>39.75</v>
      </c>
      <c r="M22" s="15">
        <f t="shared" si="4"/>
        <v>41.83</v>
      </c>
      <c r="N22" s="16">
        <v>0</v>
      </c>
      <c r="O22" s="17">
        <v>0</v>
      </c>
      <c r="P22" s="17">
        <v>0</v>
      </c>
      <c r="Q22" s="17"/>
      <c r="R22" s="17">
        <f t="shared" ref="R22:R27" si="7">L22+M22+N22+O22</f>
        <v>81.58</v>
      </c>
      <c r="S22" s="18" t="str">
        <f t="shared" si="6"/>
        <v>BAŞARILI</v>
      </c>
      <c r="T22" s="18" t="s">
        <v>25</v>
      </c>
    </row>
    <row r="23" spans="1:20" ht="19.350000000000001" customHeight="1" x14ac:dyDescent="0.25">
      <c r="A23" s="9">
        <v>21</v>
      </c>
      <c r="B23" s="10" t="s">
        <v>65</v>
      </c>
      <c r="C23" s="10" t="s">
        <v>22</v>
      </c>
      <c r="D23" s="10" t="s">
        <v>63</v>
      </c>
      <c r="E23" s="11">
        <f t="shared" si="0"/>
        <v>72</v>
      </c>
      <c r="F23" s="12">
        <v>54</v>
      </c>
      <c r="G23" s="11">
        <f t="shared" si="1"/>
        <v>88</v>
      </c>
      <c r="H23" s="12">
        <v>22</v>
      </c>
      <c r="I23" s="13">
        <f t="shared" si="2"/>
        <v>76</v>
      </c>
      <c r="J23" s="12" t="s">
        <v>66</v>
      </c>
      <c r="K23" s="14">
        <v>83.2</v>
      </c>
      <c r="L23" s="15">
        <f t="shared" si="3"/>
        <v>38</v>
      </c>
      <c r="M23" s="15">
        <f t="shared" si="4"/>
        <v>41.6</v>
      </c>
      <c r="N23" s="16">
        <v>0</v>
      </c>
      <c r="O23" s="17">
        <v>0</v>
      </c>
      <c r="P23" s="17">
        <v>0</v>
      </c>
      <c r="Q23" s="17"/>
      <c r="R23" s="17">
        <f t="shared" si="7"/>
        <v>79.599999999999994</v>
      </c>
      <c r="S23" s="18" t="str">
        <f t="shared" si="6"/>
        <v>BAŞARILI</v>
      </c>
      <c r="T23" s="18" t="s">
        <v>25</v>
      </c>
    </row>
    <row r="24" spans="1:20" ht="19.350000000000001" customHeight="1" thickBot="1" x14ac:dyDescent="0.3">
      <c r="A24" s="24">
        <v>22</v>
      </c>
      <c r="B24" s="10" t="s">
        <v>67</v>
      </c>
      <c r="C24" s="10" t="s">
        <v>22</v>
      </c>
      <c r="D24" s="10" t="s">
        <v>63</v>
      </c>
      <c r="E24" s="11">
        <f t="shared" si="0"/>
        <v>72</v>
      </c>
      <c r="F24" s="12">
        <v>54</v>
      </c>
      <c r="G24" s="11">
        <f t="shared" si="1"/>
        <v>60</v>
      </c>
      <c r="H24" s="12">
        <v>15</v>
      </c>
      <c r="I24" s="13">
        <f t="shared" si="2"/>
        <v>69</v>
      </c>
      <c r="J24" s="12" t="s">
        <v>68</v>
      </c>
      <c r="K24" s="14">
        <v>76.900000000000006</v>
      </c>
      <c r="L24" s="15">
        <f t="shared" si="3"/>
        <v>34.5</v>
      </c>
      <c r="M24" s="15">
        <f t="shared" si="4"/>
        <v>38.450000000000003</v>
      </c>
      <c r="N24" s="16">
        <v>0</v>
      </c>
      <c r="O24" s="17">
        <v>0</v>
      </c>
      <c r="P24" s="17">
        <v>0</v>
      </c>
      <c r="Q24" s="17"/>
      <c r="R24" s="17">
        <f t="shared" si="7"/>
        <v>72.95</v>
      </c>
      <c r="S24" s="18" t="str">
        <f t="shared" si="6"/>
        <v>BAŞARILI</v>
      </c>
      <c r="T24" s="18" t="s">
        <v>25</v>
      </c>
    </row>
    <row r="25" spans="1:20" ht="19.350000000000001" customHeight="1" thickBot="1" x14ac:dyDescent="0.3">
      <c r="A25" s="36">
        <v>23</v>
      </c>
      <c r="B25" s="10" t="s">
        <v>69</v>
      </c>
      <c r="C25" s="10" t="s">
        <v>22</v>
      </c>
      <c r="D25" s="10" t="s">
        <v>63</v>
      </c>
      <c r="E25" s="11">
        <v>60</v>
      </c>
      <c r="F25" s="12">
        <v>45</v>
      </c>
      <c r="G25" s="11">
        <v>72</v>
      </c>
      <c r="H25" s="12">
        <v>18</v>
      </c>
      <c r="I25" s="13">
        <f t="shared" si="2"/>
        <v>63</v>
      </c>
      <c r="J25" s="12" t="s">
        <v>70</v>
      </c>
      <c r="K25" s="14">
        <v>73.63</v>
      </c>
      <c r="L25" s="15">
        <f t="shared" si="3"/>
        <v>31.5</v>
      </c>
      <c r="M25" s="15">
        <f t="shared" si="4"/>
        <v>36.814999999999998</v>
      </c>
      <c r="N25" s="16">
        <v>0</v>
      </c>
      <c r="O25" s="17">
        <v>0</v>
      </c>
      <c r="P25" s="17">
        <v>0</v>
      </c>
      <c r="Q25" s="17"/>
      <c r="R25" s="17">
        <f t="shared" si="7"/>
        <v>68.314999999999998</v>
      </c>
      <c r="S25" s="18" t="str">
        <f t="shared" si="6"/>
        <v>BAŞARILI</v>
      </c>
      <c r="T25" s="18" t="s">
        <v>25</v>
      </c>
    </row>
    <row r="26" spans="1:20" ht="19.350000000000001" customHeight="1" thickBot="1" x14ac:dyDescent="0.3">
      <c r="A26" s="36">
        <v>24</v>
      </c>
      <c r="B26" s="10" t="s">
        <v>71</v>
      </c>
      <c r="C26" s="10" t="s">
        <v>22</v>
      </c>
      <c r="D26" s="10" t="s">
        <v>72</v>
      </c>
      <c r="E26" s="11">
        <f t="shared" ref="E26:E32" si="8">SUM(F26*100/75)</f>
        <v>88</v>
      </c>
      <c r="F26" s="12">
        <v>66</v>
      </c>
      <c r="G26" s="11">
        <f t="shared" ref="G26:G32" si="9">SUM(H26*100/25)</f>
        <v>84</v>
      </c>
      <c r="H26" s="12">
        <v>21</v>
      </c>
      <c r="I26" s="13">
        <f t="shared" si="2"/>
        <v>87</v>
      </c>
      <c r="J26" s="12" t="s">
        <v>73</v>
      </c>
      <c r="K26" s="14">
        <v>94.63</v>
      </c>
      <c r="L26" s="15">
        <f t="shared" si="3"/>
        <v>43.5</v>
      </c>
      <c r="M26" s="15">
        <f t="shared" si="4"/>
        <v>47.314999999999998</v>
      </c>
      <c r="N26" s="16">
        <v>0</v>
      </c>
      <c r="O26" s="17">
        <v>0</v>
      </c>
      <c r="P26" s="17">
        <v>0</v>
      </c>
      <c r="Q26" s="17"/>
      <c r="R26" s="17">
        <f t="shared" si="7"/>
        <v>90.814999999999998</v>
      </c>
      <c r="S26" s="18" t="str">
        <f t="shared" si="6"/>
        <v>BAŞARILI</v>
      </c>
      <c r="T26" s="18" t="s">
        <v>25</v>
      </c>
    </row>
    <row r="27" spans="1:20" ht="19.350000000000001" customHeight="1" x14ac:dyDescent="0.25">
      <c r="A27" s="9">
        <v>25</v>
      </c>
      <c r="B27" s="10" t="s">
        <v>74</v>
      </c>
      <c r="C27" s="10" t="s">
        <v>22</v>
      </c>
      <c r="D27" s="10" t="s">
        <v>72</v>
      </c>
      <c r="E27" s="11">
        <f t="shared" si="8"/>
        <v>90</v>
      </c>
      <c r="F27" s="12">
        <v>67.5</v>
      </c>
      <c r="G27" s="11">
        <f t="shared" si="9"/>
        <v>100</v>
      </c>
      <c r="H27" s="12">
        <v>25</v>
      </c>
      <c r="I27" s="13">
        <f t="shared" si="2"/>
        <v>92.5</v>
      </c>
      <c r="J27" s="12" t="s">
        <v>75</v>
      </c>
      <c r="K27" s="14">
        <v>78.53</v>
      </c>
      <c r="L27" s="15">
        <f t="shared" si="3"/>
        <v>46.25</v>
      </c>
      <c r="M27" s="15">
        <f t="shared" si="4"/>
        <v>39.265000000000001</v>
      </c>
      <c r="N27" s="16">
        <v>0</v>
      </c>
      <c r="O27" s="17">
        <v>0</v>
      </c>
      <c r="P27" s="17">
        <v>0</v>
      </c>
      <c r="Q27" s="17"/>
      <c r="R27" s="17">
        <f t="shared" si="7"/>
        <v>85.515000000000001</v>
      </c>
      <c r="S27" s="18" t="str">
        <f t="shared" si="6"/>
        <v>BAŞARILI</v>
      </c>
      <c r="T27" s="18" t="s">
        <v>25</v>
      </c>
    </row>
    <row r="28" spans="1:20" ht="19.350000000000001" customHeight="1" thickBot="1" x14ac:dyDescent="0.3">
      <c r="A28" s="24">
        <v>26</v>
      </c>
      <c r="B28" s="10" t="s">
        <v>76</v>
      </c>
      <c r="C28" s="10" t="s">
        <v>22</v>
      </c>
      <c r="D28" s="10" t="s">
        <v>72</v>
      </c>
      <c r="E28" s="11">
        <f t="shared" si="8"/>
        <v>68</v>
      </c>
      <c r="F28" s="12">
        <v>51</v>
      </c>
      <c r="G28" s="11">
        <f t="shared" si="9"/>
        <v>96</v>
      </c>
      <c r="H28" s="12">
        <v>24</v>
      </c>
      <c r="I28" s="13">
        <f t="shared" si="2"/>
        <v>75</v>
      </c>
      <c r="J28" s="12" t="s">
        <v>77</v>
      </c>
      <c r="K28" s="14">
        <v>79</v>
      </c>
      <c r="L28" s="15">
        <f t="shared" si="3"/>
        <v>37.5</v>
      </c>
      <c r="M28" s="15">
        <f t="shared" si="4"/>
        <v>39.5</v>
      </c>
      <c r="N28" s="16">
        <v>0</v>
      </c>
      <c r="O28" s="17">
        <v>0</v>
      </c>
      <c r="P28" s="17">
        <v>0</v>
      </c>
      <c r="Q28" s="17"/>
      <c r="R28" s="17">
        <f>L28+M28+N28+O28-N28</f>
        <v>77</v>
      </c>
      <c r="S28" s="18" t="str">
        <f t="shared" si="6"/>
        <v>BAŞARILI</v>
      </c>
      <c r="T28" s="18" t="s">
        <v>25</v>
      </c>
    </row>
    <row r="29" spans="1:20" ht="19.350000000000001" customHeight="1" thickBot="1" x14ac:dyDescent="0.3">
      <c r="A29" s="36">
        <v>27</v>
      </c>
      <c r="B29" s="10" t="s">
        <v>78</v>
      </c>
      <c r="C29" s="10" t="s">
        <v>22</v>
      </c>
      <c r="D29" s="10" t="s">
        <v>72</v>
      </c>
      <c r="E29" s="11">
        <f t="shared" si="8"/>
        <v>80</v>
      </c>
      <c r="F29" s="12">
        <v>60</v>
      </c>
      <c r="G29" s="11">
        <f t="shared" si="9"/>
        <v>96</v>
      </c>
      <c r="H29" s="12">
        <v>24</v>
      </c>
      <c r="I29" s="13">
        <f t="shared" si="2"/>
        <v>84</v>
      </c>
      <c r="J29" s="12" t="s">
        <v>79</v>
      </c>
      <c r="K29" s="14">
        <v>68.959999999999994</v>
      </c>
      <c r="L29" s="15">
        <f t="shared" si="3"/>
        <v>42</v>
      </c>
      <c r="M29" s="15">
        <f t="shared" si="4"/>
        <v>34.479999999999997</v>
      </c>
      <c r="N29" s="16">
        <v>0</v>
      </c>
      <c r="O29" s="17">
        <v>0</v>
      </c>
      <c r="P29" s="17">
        <v>0</v>
      </c>
      <c r="Q29" s="17"/>
      <c r="R29" s="17">
        <f>L29+M29+N29+O29</f>
        <v>76.47999999999999</v>
      </c>
      <c r="S29" s="18" t="str">
        <f t="shared" si="6"/>
        <v>BAŞARILI</v>
      </c>
      <c r="T29" s="18" t="s">
        <v>25</v>
      </c>
    </row>
    <row r="30" spans="1:20" ht="19.350000000000001" customHeight="1" x14ac:dyDescent="0.25">
      <c r="A30" s="9">
        <v>28</v>
      </c>
      <c r="B30" s="10" t="s">
        <v>80</v>
      </c>
      <c r="C30" s="10" t="s">
        <v>22</v>
      </c>
      <c r="D30" s="10" t="s">
        <v>72</v>
      </c>
      <c r="E30" s="11">
        <f t="shared" si="8"/>
        <v>84</v>
      </c>
      <c r="F30" s="12">
        <v>63</v>
      </c>
      <c r="G30" s="11">
        <f t="shared" si="9"/>
        <v>100</v>
      </c>
      <c r="H30" s="12">
        <v>25</v>
      </c>
      <c r="I30" s="13">
        <f t="shared" si="2"/>
        <v>88</v>
      </c>
      <c r="J30" s="12" t="s">
        <v>81</v>
      </c>
      <c r="K30" s="14">
        <v>71.06</v>
      </c>
      <c r="L30" s="15">
        <f t="shared" si="3"/>
        <v>44</v>
      </c>
      <c r="M30" s="15">
        <f t="shared" si="4"/>
        <v>35.53</v>
      </c>
      <c r="N30" s="16">
        <v>10</v>
      </c>
      <c r="O30" s="17">
        <v>0</v>
      </c>
      <c r="P30" s="17">
        <v>0</v>
      </c>
      <c r="Q30" s="17"/>
      <c r="R30" s="17">
        <f>L30+M30-N30+O30</f>
        <v>69.53</v>
      </c>
      <c r="S30" s="18" t="str">
        <f t="shared" si="6"/>
        <v>BAŞARILI</v>
      </c>
      <c r="T30" s="18" t="s">
        <v>25</v>
      </c>
    </row>
    <row r="31" spans="1:20" ht="19.350000000000001" customHeight="1" thickBot="1" x14ac:dyDescent="0.3">
      <c r="A31" s="24">
        <v>29</v>
      </c>
      <c r="B31" s="10" t="s">
        <v>82</v>
      </c>
      <c r="C31" s="10" t="s">
        <v>22</v>
      </c>
      <c r="D31" s="10" t="s">
        <v>72</v>
      </c>
      <c r="E31" s="11">
        <f t="shared" si="8"/>
        <v>62</v>
      </c>
      <c r="F31" s="12">
        <v>46.5</v>
      </c>
      <c r="G31" s="11">
        <f t="shared" si="9"/>
        <v>0</v>
      </c>
      <c r="H31" s="12">
        <v>0</v>
      </c>
      <c r="I31" s="13">
        <f t="shared" si="2"/>
        <v>46.5</v>
      </c>
      <c r="J31" s="12" t="s">
        <v>83</v>
      </c>
      <c r="K31" s="14">
        <v>86.93</v>
      </c>
      <c r="L31" s="15">
        <f t="shared" si="3"/>
        <v>23.25</v>
      </c>
      <c r="M31" s="15">
        <f t="shared" si="4"/>
        <v>43.465000000000003</v>
      </c>
      <c r="N31" s="16">
        <v>0</v>
      </c>
      <c r="O31" s="17">
        <v>0</v>
      </c>
      <c r="P31" s="17">
        <v>0</v>
      </c>
      <c r="Q31" s="17"/>
      <c r="R31" s="17">
        <f t="shared" ref="R31:R60" si="10">L31+M31+N31+O31</f>
        <v>66.715000000000003</v>
      </c>
      <c r="S31" s="18" t="str">
        <f t="shared" si="6"/>
        <v>BAŞARILI</v>
      </c>
      <c r="T31" s="18" t="s">
        <v>25</v>
      </c>
    </row>
    <row r="32" spans="1:20" ht="19.350000000000001" customHeight="1" thickBot="1" x14ac:dyDescent="0.3">
      <c r="A32" s="36">
        <v>30</v>
      </c>
      <c r="B32" s="10" t="s">
        <v>84</v>
      </c>
      <c r="C32" s="10" t="s">
        <v>22</v>
      </c>
      <c r="D32" s="10" t="s">
        <v>72</v>
      </c>
      <c r="E32" s="11">
        <f t="shared" si="8"/>
        <v>66</v>
      </c>
      <c r="F32" s="12">
        <v>49.5</v>
      </c>
      <c r="G32" s="11">
        <f t="shared" si="9"/>
        <v>88</v>
      </c>
      <c r="H32" s="12">
        <v>22</v>
      </c>
      <c r="I32" s="13">
        <f t="shared" si="2"/>
        <v>71.5</v>
      </c>
      <c r="J32" s="12" t="s">
        <v>85</v>
      </c>
      <c r="K32" s="14">
        <v>58.93</v>
      </c>
      <c r="L32" s="15">
        <f t="shared" si="3"/>
        <v>35.75</v>
      </c>
      <c r="M32" s="15">
        <f t="shared" si="4"/>
        <v>29.465</v>
      </c>
      <c r="N32" s="16">
        <v>0</v>
      </c>
      <c r="O32" s="17">
        <v>0</v>
      </c>
      <c r="P32" s="17">
        <v>0</v>
      </c>
      <c r="Q32" s="17"/>
      <c r="R32" s="17">
        <f t="shared" si="10"/>
        <v>65.215000000000003</v>
      </c>
      <c r="S32" s="18" t="str">
        <f t="shared" si="6"/>
        <v>BAŞARILI</v>
      </c>
      <c r="T32" s="18" t="s">
        <v>25</v>
      </c>
    </row>
    <row r="33" spans="1:20" ht="19.350000000000001" customHeight="1" x14ac:dyDescent="0.25">
      <c r="A33" s="9">
        <v>31</v>
      </c>
      <c r="B33" s="10" t="s">
        <v>86</v>
      </c>
      <c r="C33" s="10" t="s">
        <v>87</v>
      </c>
      <c r="D33" s="10" t="s">
        <v>88</v>
      </c>
      <c r="E33" s="11">
        <f t="shared" si="0"/>
        <v>86</v>
      </c>
      <c r="F33" s="12">
        <v>64.5</v>
      </c>
      <c r="G33" s="11">
        <f t="shared" si="1"/>
        <v>100</v>
      </c>
      <c r="H33" s="12">
        <v>25</v>
      </c>
      <c r="I33" s="13">
        <f t="shared" si="2"/>
        <v>89.5</v>
      </c>
      <c r="J33" s="12" t="s">
        <v>89</v>
      </c>
      <c r="K33" s="14">
        <v>66.86</v>
      </c>
      <c r="L33" s="15">
        <f t="shared" si="3"/>
        <v>44.75</v>
      </c>
      <c r="M33" s="15">
        <f t="shared" si="4"/>
        <v>33.43</v>
      </c>
      <c r="N33" s="16">
        <v>0</v>
      </c>
      <c r="O33" s="17">
        <v>0</v>
      </c>
      <c r="P33" s="17">
        <v>0</v>
      </c>
      <c r="Q33" s="17"/>
      <c r="R33" s="17">
        <f t="shared" si="10"/>
        <v>78.180000000000007</v>
      </c>
      <c r="S33" s="18" t="str">
        <f t="shared" si="6"/>
        <v>BAŞARILI</v>
      </c>
      <c r="T33" s="18" t="s">
        <v>25</v>
      </c>
    </row>
    <row r="34" spans="1:20" ht="19.2" customHeight="1" x14ac:dyDescent="0.25">
      <c r="A34" s="21">
        <v>32</v>
      </c>
      <c r="B34" s="10" t="s">
        <v>90</v>
      </c>
      <c r="C34" s="10" t="s">
        <v>87</v>
      </c>
      <c r="D34" s="10" t="s">
        <v>88</v>
      </c>
      <c r="E34" s="11">
        <f t="shared" si="0"/>
        <v>58</v>
      </c>
      <c r="F34" s="12">
        <v>43.5</v>
      </c>
      <c r="G34" s="11">
        <f t="shared" si="1"/>
        <v>64</v>
      </c>
      <c r="H34" s="12">
        <v>16</v>
      </c>
      <c r="I34" s="29">
        <f t="shared" si="2"/>
        <v>59.5</v>
      </c>
      <c r="J34" s="12" t="s">
        <v>91</v>
      </c>
      <c r="K34" s="14">
        <v>68.03</v>
      </c>
      <c r="L34" s="15">
        <f t="shared" si="3"/>
        <v>29.75</v>
      </c>
      <c r="M34" s="15">
        <f t="shared" si="4"/>
        <v>34.015000000000001</v>
      </c>
      <c r="N34" s="16">
        <v>0</v>
      </c>
      <c r="O34" s="17">
        <v>0</v>
      </c>
      <c r="P34" s="17">
        <v>0</v>
      </c>
      <c r="Q34" s="17"/>
      <c r="R34" s="17">
        <f t="shared" si="10"/>
        <v>63.765000000000001</v>
      </c>
      <c r="S34" s="18" t="str">
        <f t="shared" si="6"/>
        <v>BAŞARILI</v>
      </c>
      <c r="T34" s="18" t="s">
        <v>25</v>
      </c>
    </row>
    <row r="35" spans="1:20" ht="19.350000000000001" customHeight="1" x14ac:dyDescent="0.25">
      <c r="A35" s="21">
        <v>33</v>
      </c>
      <c r="B35" s="10" t="s">
        <v>92</v>
      </c>
      <c r="C35" s="10" t="s">
        <v>87</v>
      </c>
      <c r="D35" s="10" t="s">
        <v>93</v>
      </c>
      <c r="E35" s="11">
        <f t="shared" si="0"/>
        <v>58</v>
      </c>
      <c r="F35" s="12">
        <v>43.5</v>
      </c>
      <c r="G35" s="11">
        <f t="shared" si="1"/>
        <v>92</v>
      </c>
      <c r="H35" s="12">
        <v>23</v>
      </c>
      <c r="I35" s="13">
        <f t="shared" si="2"/>
        <v>66.5</v>
      </c>
      <c r="J35" s="12" t="s">
        <v>85</v>
      </c>
      <c r="K35" s="14">
        <v>58.93</v>
      </c>
      <c r="L35" s="15">
        <f t="shared" si="3"/>
        <v>33.25</v>
      </c>
      <c r="M35" s="15">
        <f t="shared" si="4"/>
        <v>29.465</v>
      </c>
      <c r="N35" s="16">
        <v>0</v>
      </c>
      <c r="O35" s="17">
        <v>0</v>
      </c>
      <c r="P35" s="17">
        <v>0</v>
      </c>
      <c r="Q35" s="17"/>
      <c r="R35" s="17">
        <f t="shared" si="10"/>
        <v>62.715000000000003</v>
      </c>
      <c r="S35" s="18" t="str">
        <f t="shared" si="6"/>
        <v>BAŞARILI</v>
      </c>
      <c r="T35" s="18" t="s">
        <v>25</v>
      </c>
    </row>
    <row r="36" spans="1:20" ht="19.350000000000001" customHeight="1" x14ac:dyDescent="0.25">
      <c r="A36" s="21">
        <v>34</v>
      </c>
      <c r="B36" s="10" t="s">
        <v>94</v>
      </c>
      <c r="C36" s="10" t="s">
        <v>95</v>
      </c>
      <c r="D36" s="10" t="s">
        <v>96</v>
      </c>
      <c r="E36" s="11">
        <f t="shared" si="0"/>
        <v>36</v>
      </c>
      <c r="F36" s="12">
        <v>27</v>
      </c>
      <c r="G36" s="11">
        <f t="shared" si="1"/>
        <v>36</v>
      </c>
      <c r="H36" s="12">
        <v>9</v>
      </c>
      <c r="I36" s="13">
        <f t="shared" si="2"/>
        <v>36</v>
      </c>
      <c r="J36" s="12" t="s">
        <v>97</v>
      </c>
      <c r="K36" s="14">
        <v>73.400000000000006</v>
      </c>
      <c r="L36" s="15">
        <f t="shared" si="3"/>
        <v>18</v>
      </c>
      <c r="M36" s="15">
        <f t="shared" si="4"/>
        <v>36.700000000000003</v>
      </c>
      <c r="N36" s="16">
        <v>0</v>
      </c>
      <c r="O36" s="17">
        <v>0</v>
      </c>
      <c r="P36" s="17">
        <v>0</v>
      </c>
      <c r="Q36" s="17"/>
      <c r="R36" s="17">
        <f t="shared" si="10"/>
        <v>54.7</v>
      </c>
      <c r="S36" s="18" t="str">
        <f t="shared" si="6"/>
        <v>BAŞARISIZ</v>
      </c>
      <c r="T36" s="18" t="s">
        <v>25</v>
      </c>
    </row>
    <row r="37" spans="1:20" ht="19.350000000000001" customHeight="1" x14ac:dyDescent="0.25">
      <c r="A37" s="21">
        <v>35</v>
      </c>
      <c r="B37" s="10" t="s">
        <v>98</v>
      </c>
      <c r="C37" s="10" t="s">
        <v>95</v>
      </c>
      <c r="D37" s="10" t="s">
        <v>99</v>
      </c>
      <c r="E37" s="11">
        <f t="shared" si="0"/>
        <v>88</v>
      </c>
      <c r="F37" s="12">
        <v>66</v>
      </c>
      <c r="G37" s="11">
        <f t="shared" si="1"/>
        <v>100</v>
      </c>
      <c r="H37" s="12">
        <v>25</v>
      </c>
      <c r="I37" s="13">
        <f t="shared" si="2"/>
        <v>91</v>
      </c>
      <c r="J37" s="12" t="s">
        <v>81</v>
      </c>
      <c r="K37" s="14">
        <v>71.06</v>
      </c>
      <c r="L37" s="15">
        <f t="shared" si="3"/>
        <v>45.5</v>
      </c>
      <c r="M37" s="15">
        <f t="shared" si="4"/>
        <v>35.53</v>
      </c>
      <c r="N37" s="16">
        <v>0</v>
      </c>
      <c r="O37" s="17">
        <v>0</v>
      </c>
      <c r="P37" s="17">
        <v>0</v>
      </c>
      <c r="Q37" s="17"/>
      <c r="R37" s="17">
        <f t="shared" si="10"/>
        <v>81.03</v>
      </c>
      <c r="S37" s="18" t="str">
        <f t="shared" si="6"/>
        <v>BAŞARILI</v>
      </c>
      <c r="T37" s="18" t="s">
        <v>25</v>
      </c>
    </row>
    <row r="38" spans="1:20" ht="19.350000000000001" customHeight="1" x14ac:dyDescent="0.25">
      <c r="A38" s="21">
        <v>36</v>
      </c>
      <c r="B38" s="10" t="s">
        <v>100</v>
      </c>
      <c r="C38" s="10" t="s">
        <v>95</v>
      </c>
      <c r="D38" s="10" t="s">
        <v>99</v>
      </c>
      <c r="E38" s="11">
        <f t="shared" si="0"/>
        <v>84</v>
      </c>
      <c r="F38" s="12">
        <v>63</v>
      </c>
      <c r="G38" s="11">
        <f t="shared" si="1"/>
        <v>96</v>
      </c>
      <c r="H38" s="12">
        <v>24</v>
      </c>
      <c r="I38" s="13">
        <f t="shared" si="2"/>
        <v>87</v>
      </c>
      <c r="J38" s="12" t="s">
        <v>101</v>
      </c>
      <c r="K38" s="14">
        <v>69.66</v>
      </c>
      <c r="L38" s="15">
        <f t="shared" si="3"/>
        <v>43.5</v>
      </c>
      <c r="M38" s="15">
        <f t="shared" si="4"/>
        <v>34.83</v>
      </c>
      <c r="N38" s="16">
        <v>0</v>
      </c>
      <c r="O38" s="17">
        <v>0</v>
      </c>
      <c r="P38" s="17">
        <v>0</v>
      </c>
      <c r="Q38" s="17"/>
      <c r="R38" s="17">
        <f t="shared" si="10"/>
        <v>78.33</v>
      </c>
      <c r="S38" s="18" t="str">
        <f t="shared" si="6"/>
        <v>BAŞARILI</v>
      </c>
      <c r="T38" s="18" t="s">
        <v>25</v>
      </c>
    </row>
    <row r="39" spans="1:20" ht="19.350000000000001" customHeight="1" x14ac:dyDescent="0.25">
      <c r="A39" s="21">
        <v>37</v>
      </c>
      <c r="B39" s="10" t="s">
        <v>102</v>
      </c>
      <c r="C39" s="10" t="s">
        <v>95</v>
      </c>
      <c r="D39" s="10" t="s">
        <v>99</v>
      </c>
      <c r="E39" s="11">
        <f t="shared" si="0"/>
        <v>82</v>
      </c>
      <c r="F39" s="12">
        <v>61.5</v>
      </c>
      <c r="G39" s="11">
        <f t="shared" si="1"/>
        <v>80</v>
      </c>
      <c r="H39" s="12">
        <v>20</v>
      </c>
      <c r="I39" s="13">
        <f t="shared" si="2"/>
        <v>81.5</v>
      </c>
      <c r="J39" s="12" t="s">
        <v>103</v>
      </c>
      <c r="K39" s="14">
        <v>69.430000000000007</v>
      </c>
      <c r="L39" s="15">
        <f t="shared" si="3"/>
        <v>40.75</v>
      </c>
      <c r="M39" s="15">
        <f t="shared" si="4"/>
        <v>34.715000000000003</v>
      </c>
      <c r="N39" s="16">
        <v>0</v>
      </c>
      <c r="O39" s="17">
        <v>0</v>
      </c>
      <c r="P39" s="17">
        <v>0</v>
      </c>
      <c r="Q39" s="17"/>
      <c r="R39" s="17">
        <f t="shared" si="10"/>
        <v>75.465000000000003</v>
      </c>
      <c r="S39" s="18" t="str">
        <f t="shared" si="6"/>
        <v>BAŞARILI</v>
      </c>
      <c r="T39" s="18" t="s">
        <v>25</v>
      </c>
    </row>
    <row r="40" spans="1:20" ht="19.350000000000001" customHeight="1" x14ac:dyDescent="0.25">
      <c r="A40" s="21">
        <v>38</v>
      </c>
      <c r="B40" s="10" t="s">
        <v>104</v>
      </c>
      <c r="C40" s="10" t="s">
        <v>95</v>
      </c>
      <c r="D40" s="10" t="s">
        <v>99</v>
      </c>
      <c r="E40" s="11">
        <f t="shared" si="0"/>
        <v>48</v>
      </c>
      <c r="F40" s="12">
        <v>36</v>
      </c>
      <c r="G40" s="11">
        <f t="shared" si="1"/>
        <v>56</v>
      </c>
      <c r="H40" s="12">
        <v>14</v>
      </c>
      <c r="I40" s="37">
        <f t="shared" si="2"/>
        <v>50</v>
      </c>
      <c r="J40" s="12" t="s">
        <v>105</v>
      </c>
      <c r="K40" s="14">
        <v>66.63</v>
      </c>
      <c r="L40" s="15">
        <f t="shared" si="3"/>
        <v>25</v>
      </c>
      <c r="M40" s="15">
        <f t="shared" si="4"/>
        <v>33.314999999999998</v>
      </c>
      <c r="N40" s="16">
        <v>0</v>
      </c>
      <c r="O40" s="17">
        <v>0</v>
      </c>
      <c r="P40" s="17">
        <v>0</v>
      </c>
      <c r="Q40" s="17">
        <v>10</v>
      </c>
      <c r="R40" s="17">
        <f t="shared" si="10"/>
        <v>58.314999999999998</v>
      </c>
      <c r="S40" s="18" t="str">
        <f t="shared" si="6"/>
        <v>BAŞARISIZ</v>
      </c>
      <c r="T40" s="18" t="s">
        <v>25</v>
      </c>
    </row>
    <row r="41" spans="1:20" ht="19.350000000000001" customHeight="1" x14ac:dyDescent="0.25">
      <c r="A41" s="21">
        <v>39</v>
      </c>
      <c r="B41" s="10" t="s">
        <v>106</v>
      </c>
      <c r="C41" s="10" t="s">
        <v>95</v>
      </c>
      <c r="D41" s="10" t="s">
        <v>99</v>
      </c>
      <c r="E41" s="11">
        <f t="shared" si="0"/>
        <v>0</v>
      </c>
      <c r="F41" s="12">
        <v>0</v>
      </c>
      <c r="G41" s="11">
        <f t="shared" si="1"/>
        <v>0</v>
      </c>
      <c r="H41" s="12">
        <v>0</v>
      </c>
      <c r="I41" s="13">
        <f t="shared" si="2"/>
        <v>0</v>
      </c>
      <c r="J41" s="12" t="s">
        <v>107</v>
      </c>
      <c r="K41" s="14">
        <v>61.03</v>
      </c>
      <c r="L41" s="15">
        <f t="shared" si="3"/>
        <v>0</v>
      </c>
      <c r="M41" s="15">
        <f t="shared" si="4"/>
        <v>30.515000000000001</v>
      </c>
      <c r="N41" s="16">
        <v>0</v>
      </c>
      <c r="O41" s="17">
        <v>0</v>
      </c>
      <c r="P41" s="17">
        <v>0</v>
      </c>
      <c r="Q41" s="17"/>
      <c r="R41" s="17">
        <f t="shared" si="10"/>
        <v>30.515000000000001</v>
      </c>
      <c r="S41" s="18" t="str">
        <f t="shared" si="6"/>
        <v>BAŞARISIZ</v>
      </c>
      <c r="T41" s="18" t="s">
        <v>25</v>
      </c>
    </row>
    <row r="42" spans="1:20" ht="19.350000000000001" customHeight="1" x14ac:dyDescent="0.25">
      <c r="A42" s="21">
        <v>40</v>
      </c>
      <c r="B42" s="10" t="s">
        <v>108</v>
      </c>
      <c r="C42" s="10" t="s">
        <v>95</v>
      </c>
      <c r="D42" s="10" t="s">
        <v>109</v>
      </c>
      <c r="E42" s="11">
        <f t="shared" si="0"/>
        <v>84</v>
      </c>
      <c r="F42" s="12">
        <v>63</v>
      </c>
      <c r="G42" s="11">
        <f t="shared" si="1"/>
        <v>96</v>
      </c>
      <c r="H42" s="12">
        <v>24</v>
      </c>
      <c r="I42" s="13">
        <f t="shared" si="2"/>
        <v>87</v>
      </c>
      <c r="J42" s="12" t="s">
        <v>110</v>
      </c>
      <c r="K42" s="14">
        <v>79.23</v>
      </c>
      <c r="L42" s="15">
        <f t="shared" si="3"/>
        <v>43.5</v>
      </c>
      <c r="M42" s="15">
        <f t="shared" si="4"/>
        <v>39.615000000000002</v>
      </c>
      <c r="N42" s="16">
        <v>0</v>
      </c>
      <c r="O42" s="17">
        <v>0</v>
      </c>
      <c r="P42" s="17">
        <v>0</v>
      </c>
      <c r="Q42" s="17"/>
      <c r="R42" s="17">
        <f t="shared" si="10"/>
        <v>83.115000000000009</v>
      </c>
      <c r="S42" s="18" t="str">
        <f t="shared" si="6"/>
        <v>BAŞARILI</v>
      </c>
      <c r="T42" s="18" t="s">
        <v>25</v>
      </c>
    </row>
    <row r="43" spans="1:20" ht="19.350000000000001" customHeight="1" x14ac:dyDescent="0.25">
      <c r="A43" s="21">
        <v>41</v>
      </c>
      <c r="B43" s="10" t="s">
        <v>111</v>
      </c>
      <c r="C43" s="10" t="s">
        <v>95</v>
      </c>
      <c r="D43" s="10" t="s">
        <v>112</v>
      </c>
      <c r="E43" s="11">
        <f t="shared" si="0"/>
        <v>80</v>
      </c>
      <c r="F43" s="12">
        <v>60</v>
      </c>
      <c r="G43" s="11">
        <f t="shared" si="1"/>
        <v>72</v>
      </c>
      <c r="H43" s="12">
        <v>18</v>
      </c>
      <c r="I43" s="13">
        <f t="shared" si="2"/>
        <v>78</v>
      </c>
      <c r="J43" s="12" t="s">
        <v>113</v>
      </c>
      <c r="K43" s="14">
        <v>72</v>
      </c>
      <c r="L43" s="15">
        <f t="shared" si="3"/>
        <v>39</v>
      </c>
      <c r="M43" s="15">
        <f t="shared" si="4"/>
        <v>36</v>
      </c>
      <c r="N43" s="16">
        <v>0</v>
      </c>
      <c r="O43" s="17">
        <v>0</v>
      </c>
      <c r="P43" s="17">
        <v>0</v>
      </c>
      <c r="Q43" s="17"/>
      <c r="R43" s="17">
        <f t="shared" si="10"/>
        <v>75</v>
      </c>
      <c r="S43" s="18" t="str">
        <f t="shared" si="6"/>
        <v>BAŞARILI</v>
      </c>
      <c r="T43" s="18" t="s">
        <v>25</v>
      </c>
    </row>
    <row r="44" spans="1:20" ht="19.350000000000001" customHeight="1" x14ac:dyDescent="0.25">
      <c r="A44" s="21">
        <v>42</v>
      </c>
      <c r="B44" s="10" t="s">
        <v>114</v>
      </c>
      <c r="C44" s="10" t="s">
        <v>95</v>
      </c>
      <c r="D44" s="10" t="s">
        <v>112</v>
      </c>
      <c r="E44" s="11">
        <f t="shared" si="0"/>
        <v>80</v>
      </c>
      <c r="F44" s="12">
        <v>60</v>
      </c>
      <c r="G44" s="11">
        <f t="shared" si="1"/>
        <v>96</v>
      </c>
      <c r="H44" s="12">
        <v>24</v>
      </c>
      <c r="I44" s="13">
        <f t="shared" si="2"/>
        <v>84</v>
      </c>
      <c r="J44" s="12" t="s">
        <v>115</v>
      </c>
      <c r="K44" s="14">
        <v>58.46</v>
      </c>
      <c r="L44" s="15">
        <f t="shared" si="3"/>
        <v>42</v>
      </c>
      <c r="M44" s="15">
        <f t="shared" si="4"/>
        <v>29.23</v>
      </c>
      <c r="N44" s="16">
        <v>0</v>
      </c>
      <c r="O44" s="17">
        <v>0</v>
      </c>
      <c r="P44" s="17">
        <v>0</v>
      </c>
      <c r="Q44" s="17"/>
      <c r="R44" s="17">
        <f t="shared" si="10"/>
        <v>71.23</v>
      </c>
      <c r="S44" s="18" t="str">
        <f t="shared" si="6"/>
        <v>BAŞARILI</v>
      </c>
      <c r="T44" s="18" t="s">
        <v>25</v>
      </c>
    </row>
    <row r="45" spans="1:20" ht="19.350000000000001" customHeight="1" x14ac:dyDescent="0.25">
      <c r="A45" s="21">
        <v>43</v>
      </c>
      <c r="B45" s="10" t="s">
        <v>116</v>
      </c>
      <c r="C45" s="10" t="s">
        <v>95</v>
      </c>
      <c r="D45" s="10" t="s">
        <v>112</v>
      </c>
      <c r="E45" s="11">
        <f t="shared" si="0"/>
        <v>64</v>
      </c>
      <c r="F45" s="12">
        <v>48</v>
      </c>
      <c r="G45" s="11">
        <f t="shared" si="1"/>
        <v>72</v>
      </c>
      <c r="H45" s="12">
        <v>18</v>
      </c>
      <c r="I45" s="13">
        <f t="shared" si="2"/>
        <v>66</v>
      </c>
      <c r="J45" s="12" t="s">
        <v>117</v>
      </c>
      <c r="K45" s="14">
        <v>71.760000000000005</v>
      </c>
      <c r="L45" s="15">
        <f t="shared" si="3"/>
        <v>33</v>
      </c>
      <c r="M45" s="15">
        <f t="shared" si="4"/>
        <v>35.880000000000003</v>
      </c>
      <c r="N45" s="16">
        <v>0</v>
      </c>
      <c r="O45" s="17">
        <v>0</v>
      </c>
      <c r="P45" s="17">
        <v>0</v>
      </c>
      <c r="Q45" s="17"/>
      <c r="R45" s="17">
        <f t="shared" si="10"/>
        <v>68.88</v>
      </c>
      <c r="S45" s="18" t="str">
        <f t="shared" si="6"/>
        <v>BAŞARILI</v>
      </c>
      <c r="T45" s="18" t="s">
        <v>25</v>
      </c>
    </row>
    <row r="46" spans="1:20" ht="19.350000000000001" customHeight="1" x14ac:dyDescent="0.25">
      <c r="A46" s="21">
        <v>44</v>
      </c>
      <c r="B46" s="10" t="s">
        <v>118</v>
      </c>
      <c r="C46" s="10" t="s">
        <v>95</v>
      </c>
      <c r="D46" s="10" t="s">
        <v>112</v>
      </c>
      <c r="E46" s="11">
        <f t="shared" si="0"/>
        <v>48</v>
      </c>
      <c r="F46" s="12">
        <v>36</v>
      </c>
      <c r="G46" s="11">
        <f t="shared" si="1"/>
        <v>64</v>
      </c>
      <c r="H46" s="12">
        <v>16</v>
      </c>
      <c r="I46" s="37">
        <f t="shared" si="2"/>
        <v>52</v>
      </c>
      <c r="J46" s="12" t="s">
        <v>119</v>
      </c>
      <c r="K46" s="14">
        <v>67.099999999999994</v>
      </c>
      <c r="L46" s="15">
        <f t="shared" si="3"/>
        <v>26</v>
      </c>
      <c r="M46" s="15">
        <f t="shared" si="4"/>
        <v>33.549999999999997</v>
      </c>
      <c r="N46" s="16">
        <v>0</v>
      </c>
      <c r="O46" s="17">
        <v>0</v>
      </c>
      <c r="P46" s="17">
        <v>0</v>
      </c>
      <c r="Q46" s="17"/>
      <c r="R46" s="17">
        <f t="shared" si="10"/>
        <v>59.55</v>
      </c>
      <c r="S46" s="18" t="str">
        <f t="shared" si="6"/>
        <v>BAŞARISIZ</v>
      </c>
      <c r="T46" s="18" t="s">
        <v>25</v>
      </c>
    </row>
    <row r="47" spans="1:20" ht="19.350000000000001" customHeight="1" x14ac:dyDescent="0.25">
      <c r="A47" s="21">
        <v>45</v>
      </c>
      <c r="B47" s="10" t="s">
        <v>120</v>
      </c>
      <c r="C47" s="10" t="s">
        <v>95</v>
      </c>
      <c r="D47" s="10" t="s">
        <v>112</v>
      </c>
      <c r="E47" s="11">
        <f t="shared" si="0"/>
        <v>44</v>
      </c>
      <c r="F47" s="12">
        <v>33</v>
      </c>
      <c r="G47" s="11">
        <f t="shared" si="1"/>
        <v>36</v>
      </c>
      <c r="H47" s="12">
        <v>9</v>
      </c>
      <c r="I47" s="13">
        <f t="shared" si="2"/>
        <v>42</v>
      </c>
      <c r="J47" s="12" t="s">
        <v>121</v>
      </c>
      <c r="K47" s="14">
        <v>61.5</v>
      </c>
      <c r="L47" s="15">
        <f t="shared" si="3"/>
        <v>21</v>
      </c>
      <c r="M47" s="15">
        <f t="shared" si="4"/>
        <v>30.75</v>
      </c>
      <c r="N47" s="16">
        <v>0</v>
      </c>
      <c r="O47" s="17">
        <v>0</v>
      </c>
      <c r="P47" s="17">
        <v>0</v>
      </c>
      <c r="Q47" s="17"/>
      <c r="R47" s="17">
        <f t="shared" si="10"/>
        <v>51.75</v>
      </c>
      <c r="S47" s="18" t="str">
        <f t="shared" si="6"/>
        <v>BAŞARISIZ</v>
      </c>
      <c r="T47" s="18" t="s">
        <v>25</v>
      </c>
    </row>
    <row r="48" spans="1:20" ht="19.2" customHeight="1" thickBot="1" x14ac:dyDescent="0.3">
      <c r="A48" s="24">
        <v>46</v>
      </c>
      <c r="B48" s="10" t="s">
        <v>122</v>
      </c>
      <c r="C48" s="10" t="s">
        <v>123</v>
      </c>
      <c r="D48" s="10" t="s">
        <v>124</v>
      </c>
      <c r="E48" s="11">
        <f t="shared" si="0"/>
        <v>0</v>
      </c>
      <c r="F48" s="12">
        <v>0</v>
      </c>
      <c r="G48" s="11">
        <f t="shared" si="1"/>
        <v>0</v>
      </c>
      <c r="H48" s="12">
        <v>0</v>
      </c>
      <c r="I48" s="13">
        <f t="shared" si="2"/>
        <v>0</v>
      </c>
      <c r="J48" s="12" t="s">
        <v>125</v>
      </c>
      <c r="K48" s="14">
        <v>89.03</v>
      </c>
      <c r="L48" s="15">
        <f t="shared" si="3"/>
        <v>0</v>
      </c>
      <c r="M48" s="15">
        <f t="shared" si="4"/>
        <v>44.515000000000001</v>
      </c>
      <c r="N48" s="16">
        <v>0</v>
      </c>
      <c r="O48" s="17">
        <v>0</v>
      </c>
      <c r="P48" s="17">
        <v>0</v>
      </c>
      <c r="Q48" s="17"/>
      <c r="R48" s="17">
        <f t="shared" si="10"/>
        <v>44.515000000000001</v>
      </c>
      <c r="S48" s="18" t="str">
        <f t="shared" si="6"/>
        <v>BAŞARISIZ</v>
      </c>
      <c r="T48" s="18" t="s">
        <v>25</v>
      </c>
    </row>
    <row r="49" spans="1:20" ht="19.350000000000001" customHeight="1" thickBot="1" x14ac:dyDescent="0.3">
      <c r="A49" s="36">
        <v>47</v>
      </c>
      <c r="B49" s="10" t="s">
        <v>126</v>
      </c>
      <c r="C49" s="10" t="s">
        <v>127</v>
      </c>
      <c r="D49" s="10" t="s">
        <v>128</v>
      </c>
      <c r="E49" s="11">
        <f t="shared" si="0"/>
        <v>88</v>
      </c>
      <c r="F49" s="12">
        <v>66</v>
      </c>
      <c r="G49" s="11">
        <f t="shared" si="1"/>
        <v>100</v>
      </c>
      <c r="H49" s="12">
        <v>25</v>
      </c>
      <c r="I49" s="13">
        <f t="shared" si="2"/>
        <v>91</v>
      </c>
      <c r="J49" s="12" t="s">
        <v>129</v>
      </c>
      <c r="K49" s="14">
        <v>92.06</v>
      </c>
      <c r="L49" s="15">
        <f t="shared" si="3"/>
        <v>45.5</v>
      </c>
      <c r="M49" s="15">
        <f t="shared" si="4"/>
        <v>46.03</v>
      </c>
      <c r="N49" s="16">
        <v>0</v>
      </c>
      <c r="O49" s="17">
        <v>0</v>
      </c>
      <c r="P49" s="17">
        <v>0</v>
      </c>
      <c r="Q49" s="17"/>
      <c r="R49" s="17">
        <f t="shared" si="10"/>
        <v>91.53</v>
      </c>
      <c r="S49" s="18" t="str">
        <f t="shared" si="6"/>
        <v>BAŞARILI</v>
      </c>
      <c r="T49" s="18" t="s">
        <v>25</v>
      </c>
    </row>
    <row r="50" spans="1:20" ht="19.350000000000001" customHeight="1" x14ac:dyDescent="0.25">
      <c r="A50" s="9">
        <v>48</v>
      </c>
      <c r="B50" s="10" t="s">
        <v>130</v>
      </c>
      <c r="C50" s="10" t="s">
        <v>127</v>
      </c>
      <c r="D50" s="10" t="s">
        <v>128</v>
      </c>
      <c r="E50" s="11">
        <f t="shared" si="0"/>
        <v>0</v>
      </c>
      <c r="F50" s="12">
        <v>0</v>
      </c>
      <c r="G50" s="11">
        <f t="shared" si="1"/>
        <v>0</v>
      </c>
      <c r="H50" s="12">
        <v>0</v>
      </c>
      <c r="I50" s="13">
        <f t="shared" si="2"/>
        <v>0</v>
      </c>
      <c r="J50" s="12">
        <v>0</v>
      </c>
      <c r="K50" s="14">
        <v>0</v>
      </c>
      <c r="L50" s="15">
        <f t="shared" si="3"/>
        <v>0</v>
      </c>
      <c r="M50" s="15">
        <f t="shared" si="4"/>
        <v>0</v>
      </c>
      <c r="N50" s="16">
        <v>0</v>
      </c>
      <c r="O50" s="17">
        <v>0</v>
      </c>
      <c r="P50" s="17">
        <v>0</v>
      </c>
      <c r="Q50" s="17"/>
      <c r="R50" s="17">
        <f t="shared" si="10"/>
        <v>0</v>
      </c>
      <c r="S50" s="18" t="str">
        <f t="shared" si="6"/>
        <v>BAŞARISIZ</v>
      </c>
      <c r="T50" s="18" t="s">
        <v>25</v>
      </c>
    </row>
    <row r="51" spans="1:20" ht="19.350000000000001" customHeight="1" x14ac:dyDescent="0.25">
      <c r="A51" s="21">
        <v>49</v>
      </c>
      <c r="B51" s="10" t="s">
        <v>131</v>
      </c>
      <c r="C51" s="10" t="s">
        <v>127</v>
      </c>
      <c r="D51" s="10" t="s">
        <v>132</v>
      </c>
      <c r="E51" s="11">
        <f t="shared" si="0"/>
        <v>56</v>
      </c>
      <c r="F51" s="12">
        <v>42</v>
      </c>
      <c r="G51" s="11">
        <f t="shared" si="1"/>
        <v>92</v>
      </c>
      <c r="H51" s="12">
        <v>23</v>
      </c>
      <c r="I51" s="13">
        <f t="shared" si="2"/>
        <v>65</v>
      </c>
      <c r="J51" s="12" t="s">
        <v>133</v>
      </c>
      <c r="K51" s="14">
        <v>77.36</v>
      </c>
      <c r="L51" s="15">
        <f t="shared" si="3"/>
        <v>32.5</v>
      </c>
      <c r="M51" s="15">
        <f t="shared" si="4"/>
        <v>38.68</v>
      </c>
      <c r="N51" s="16">
        <v>0</v>
      </c>
      <c r="O51" s="17">
        <v>0</v>
      </c>
      <c r="P51" s="17">
        <v>0</v>
      </c>
      <c r="Q51" s="17"/>
      <c r="R51" s="17">
        <f t="shared" si="10"/>
        <v>71.180000000000007</v>
      </c>
      <c r="S51" s="18" t="str">
        <f t="shared" si="6"/>
        <v>BAŞARILI</v>
      </c>
      <c r="T51" s="18" t="s">
        <v>25</v>
      </c>
    </row>
    <row r="52" spans="1:20" ht="19.350000000000001" customHeight="1" x14ac:dyDescent="0.25">
      <c r="A52" s="21">
        <v>50</v>
      </c>
      <c r="B52" s="10" t="s">
        <v>134</v>
      </c>
      <c r="C52" s="10" t="s">
        <v>135</v>
      </c>
      <c r="D52" s="10" t="s">
        <v>136</v>
      </c>
      <c r="E52" s="11">
        <f t="shared" ref="E52:E112" si="11">SUM(F52*100/75)</f>
        <v>92</v>
      </c>
      <c r="F52" s="12">
        <v>69</v>
      </c>
      <c r="G52" s="11">
        <f t="shared" si="1"/>
        <v>96</v>
      </c>
      <c r="H52" s="12">
        <v>24</v>
      </c>
      <c r="I52" s="13">
        <f t="shared" si="2"/>
        <v>93</v>
      </c>
      <c r="J52" s="12" t="s">
        <v>137</v>
      </c>
      <c r="K52" s="14">
        <v>81.56</v>
      </c>
      <c r="L52" s="15">
        <f t="shared" si="3"/>
        <v>46.5</v>
      </c>
      <c r="M52" s="15">
        <f t="shared" si="4"/>
        <v>40.78</v>
      </c>
      <c r="N52" s="16">
        <v>0</v>
      </c>
      <c r="O52" s="17">
        <v>0</v>
      </c>
      <c r="P52" s="17">
        <v>0</v>
      </c>
      <c r="Q52" s="17"/>
      <c r="R52" s="17">
        <f t="shared" si="10"/>
        <v>87.28</v>
      </c>
      <c r="S52" s="18" t="str">
        <f t="shared" si="6"/>
        <v>BAŞARILI</v>
      </c>
      <c r="T52" s="18" t="s">
        <v>25</v>
      </c>
    </row>
    <row r="53" spans="1:20" ht="19.350000000000001" customHeight="1" x14ac:dyDescent="0.25">
      <c r="A53" s="21">
        <v>51</v>
      </c>
      <c r="B53" s="10" t="s">
        <v>138</v>
      </c>
      <c r="C53" s="10" t="s">
        <v>135</v>
      </c>
      <c r="D53" s="10" t="s">
        <v>136</v>
      </c>
      <c r="E53" s="11">
        <f t="shared" si="11"/>
        <v>90</v>
      </c>
      <c r="F53" s="12">
        <v>67.5</v>
      </c>
      <c r="G53" s="11">
        <f t="shared" si="1"/>
        <v>96</v>
      </c>
      <c r="H53" s="12">
        <v>24</v>
      </c>
      <c r="I53" s="13">
        <f t="shared" si="2"/>
        <v>91.5</v>
      </c>
      <c r="J53" s="12" t="s">
        <v>139</v>
      </c>
      <c r="K53" s="14">
        <v>70.83</v>
      </c>
      <c r="L53" s="15">
        <f t="shared" si="3"/>
        <v>45.75</v>
      </c>
      <c r="M53" s="15">
        <f t="shared" si="4"/>
        <v>35.414999999999999</v>
      </c>
      <c r="N53" s="16">
        <v>0</v>
      </c>
      <c r="O53" s="17">
        <v>0</v>
      </c>
      <c r="P53" s="17">
        <v>0</v>
      </c>
      <c r="Q53" s="17"/>
      <c r="R53" s="17">
        <f t="shared" si="10"/>
        <v>81.164999999999992</v>
      </c>
      <c r="S53" s="18" t="str">
        <f t="shared" si="6"/>
        <v>BAŞARILI</v>
      </c>
      <c r="T53" s="18" t="s">
        <v>25</v>
      </c>
    </row>
    <row r="54" spans="1:20" ht="19.350000000000001" customHeight="1" x14ac:dyDescent="0.25">
      <c r="A54" s="21">
        <v>52</v>
      </c>
      <c r="B54" s="10" t="s">
        <v>140</v>
      </c>
      <c r="C54" s="10" t="s">
        <v>135</v>
      </c>
      <c r="D54" s="10" t="s">
        <v>136</v>
      </c>
      <c r="E54" s="11">
        <f t="shared" si="11"/>
        <v>88</v>
      </c>
      <c r="F54" s="12">
        <v>66</v>
      </c>
      <c r="G54" s="11">
        <f t="shared" si="1"/>
        <v>88</v>
      </c>
      <c r="H54" s="12">
        <v>22</v>
      </c>
      <c r="I54" s="13">
        <f t="shared" si="2"/>
        <v>88</v>
      </c>
      <c r="J54" s="12" t="s">
        <v>45</v>
      </c>
      <c r="K54" s="14">
        <v>72.7</v>
      </c>
      <c r="L54" s="15">
        <f t="shared" si="3"/>
        <v>44</v>
      </c>
      <c r="M54" s="15">
        <f t="shared" si="4"/>
        <v>36.35</v>
      </c>
      <c r="N54" s="16">
        <v>0</v>
      </c>
      <c r="O54" s="17">
        <v>0</v>
      </c>
      <c r="P54" s="17">
        <v>0</v>
      </c>
      <c r="Q54" s="17"/>
      <c r="R54" s="17">
        <f t="shared" si="10"/>
        <v>80.349999999999994</v>
      </c>
      <c r="S54" s="18" t="str">
        <f t="shared" si="6"/>
        <v>BAŞARILI</v>
      </c>
      <c r="T54" s="18" t="s">
        <v>25</v>
      </c>
    </row>
    <row r="55" spans="1:20" ht="19.350000000000001" customHeight="1" x14ac:dyDescent="0.25">
      <c r="A55" s="21">
        <v>53</v>
      </c>
      <c r="B55" s="10" t="s">
        <v>141</v>
      </c>
      <c r="C55" s="10" t="s">
        <v>135</v>
      </c>
      <c r="D55" s="10" t="s">
        <v>136</v>
      </c>
      <c r="E55" s="11">
        <f t="shared" si="11"/>
        <v>80</v>
      </c>
      <c r="F55" s="12">
        <v>60</v>
      </c>
      <c r="G55" s="11">
        <f t="shared" si="1"/>
        <v>92</v>
      </c>
      <c r="H55" s="12">
        <v>23</v>
      </c>
      <c r="I55" s="13">
        <f t="shared" si="2"/>
        <v>83</v>
      </c>
      <c r="J55" s="12" t="s">
        <v>142</v>
      </c>
      <c r="K55" s="14">
        <v>74.099999999999994</v>
      </c>
      <c r="L55" s="15">
        <f t="shared" si="3"/>
        <v>41.5</v>
      </c>
      <c r="M55" s="15">
        <f t="shared" si="4"/>
        <v>37.049999999999997</v>
      </c>
      <c r="N55" s="16">
        <v>0</v>
      </c>
      <c r="O55" s="17">
        <v>0</v>
      </c>
      <c r="P55" s="17">
        <v>0</v>
      </c>
      <c r="Q55" s="17"/>
      <c r="R55" s="17">
        <f t="shared" si="10"/>
        <v>78.55</v>
      </c>
      <c r="S55" s="18" t="str">
        <f t="shared" si="6"/>
        <v>BAŞARILI</v>
      </c>
      <c r="T55" s="18" t="s">
        <v>25</v>
      </c>
    </row>
    <row r="56" spans="1:20" ht="19.350000000000001" customHeight="1" x14ac:dyDescent="0.25">
      <c r="A56" s="21">
        <v>54</v>
      </c>
      <c r="B56" s="10" t="s">
        <v>143</v>
      </c>
      <c r="C56" s="10" t="s">
        <v>135</v>
      </c>
      <c r="D56" s="10" t="s">
        <v>136</v>
      </c>
      <c r="E56" s="11">
        <f t="shared" si="11"/>
        <v>90</v>
      </c>
      <c r="F56" s="12">
        <v>67.5</v>
      </c>
      <c r="G56" s="11">
        <f t="shared" si="1"/>
        <v>100</v>
      </c>
      <c r="H56" s="12">
        <v>25</v>
      </c>
      <c r="I56" s="13">
        <f t="shared" si="2"/>
        <v>92.5</v>
      </c>
      <c r="J56" s="12" t="s">
        <v>144</v>
      </c>
      <c r="K56" s="14">
        <v>63.6</v>
      </c>
      <c r="L56" s="15">
        <f t="shared" si="3"/>
        <v>46.25</v>
      </c>
      <c r="M56" s="15">
        <f t="shared" si="4"/>
        <v>31.8</v>
      </c>
      <c r="N56" s="16">
        <v>0</v>
      </c>
      <c r="O56" s="17">
        <v>0</v>
      </c>
      <c r="P56" s="17">
        <v>0</v>
      </c>
      <c r="Q56" s="17"/>
      <c r="R56" s="17">
        <f t="shared" si="10"/>
        <v>78.05</v>
      </c>
      <c r="S56" s="18" t="str">
        <f t="shared" si="6"/>
        <v>BAŞARILI</v>
      </c>
      <c r="T56" s="18" t="s">
        <v>25</v>
      </c>
    </row>
    <row r="57" spans="1:20" ht="19.350000000000001" customHeight="1" thickBot="1" x14ac:dyDescent="0.3">
      <c r="A57" s="24">
        <v>55</v>
      </c>
      <c r="B57" s="10" t="s">
        <v>145</v>
      </c>
      <c r="C57" s="10" t="s">
        <v>135</v>
      </c>
      <c r="D57" s="10" t="s">
        <v>136</v>
      </c>
      <c r="E57" s="11">
        <f t="shared" si="11"/>
        <v>80</v>
      </c>
      <c r="F57" s="12">
        <v>60</v>
      </c>
      <c r="G57" s="11">
        <f t="shared" si="1"/>
        <v>96</v>
      </c>
      <c r="H57" s="12">
        <v>24</v>
      </c>
      <c r="I57" s="13">
        <f t="shared" si="2"/>
        <v>84</v>
      </c>
      <c r="J57" s="12" t="s">
        <v>146</v>
      </c>
      <c r="K57" s="14">
        <v>69.900000000000006</v>
      </c>
      <c r="L57" s="15">
        <f t="shared" si="3"/>
        <v>42</v>
      </c>
      <c r="M57" s="15">
        <f t="shared" si="4"/>
        <v>34.950000000000003</v>
      </c>
      <c r="N57" s="16">
        <v>0</v>
      </c>
      <c r="O57" s="17">
        <v>0</v>
      </c>
      <c r="P57" s="17">
        <v>0</v>
      </c>
      <c r="Q57" s="17"/>
      <c r="R57" s="17">
        <f t="shared" si="10"/>
        <v>76.95</v>
      </c>
      <c r="S57" s="18" t="str">
        <f t="shared" si="6"/>
        <v>BAŞARILI</v>
      </c>
      <c r="T57" s="18" t="s">
        <v>25</v>
      </c>
    </row>
    <row r="58" spans="1:20" ht="19.2" customHeight="1" x14ac:dyDescent="0.25">
      <c r="A58" s="9">
        <v>56</v>
      </c>
      <c r="B58" s="10" t="s">
        <v>147</v>
      </c>
      <c r="C58" s="10" t="s">
        <v>135</v>
      </c>
      <c r="D58" s="10" t="s">
        <v>136</v>
      </c>
      <c r="E58" s="11">
        <f t="shared" si="11"/>
        <v>82</v>
      </c>
      <c r="F58" s="12">
        <v>61.5</v>
      </c>
      <c r="G58" s="11">
        <f t="shared" si="1"/>
        <v>100</v>
      </c>
      <c r="H58" s="12">
        <v>25</v>
      </c>
      <c r="I58" s="13">
        <f t="shared" si="2"/>
        <v>86.5</v>
      </c>
      <c r="J58" s="12" t="s">
        <v>119</v>
      </c>
      <c r="K58" s="14">
        <v>67.099999999999994</v>
      </c>
      <c r="L58" s="15">
        <f t="shared" si="3"/>
        <v>43.25</v>
      </c>
      <c r="M58" s="15">
        <f t="shared" si="4"/>
        <v>33.549999999999997</v>
      </c>
      <c r="N58" s="16">
        <v>0</v>
      </c>
      <c r="O58" s="17">
        <v>0</v>
      </c>
      <c r="P58" s="17">
        <v>0</v>
      </c>
      <c r="Q58" s="17"/>
      <c r="R58" s="17">
        <f t="shared" si="10"/>
        <v>76.8</v>
      </c>
      <c r="S58" s="18" t="str">
        <f t="shared" si="6"/>
        <v>BAŞARILI</v>
      </c>
      <c r="T58" s="18" t="s">
        <v>25</v>
      </c>
    </row>
    <row r="59" spans="1:20" ht="19.350000000000001" customHeight="1" thickBot="1" x14ac:dyDescent="0.3">
      <c r="A59" s="24">
        <v>57</v>
      </c>
      <c r="B59" s="10" t="s">
        <v>148</v>
      </c>
      <c r="C59" s="10" t="s">
        <v>135</v>
      </c>
      <c r="D59" s="10" t="s">
        <v>136</v>
      </c>
      <c r="E59" s="11">
        <f t="shared" si="11"/>
        <v>90</v>
      </c>
      <c r="F59" s="12">
        <v>67.5</v>
      </c>
      <c r="G59" s="11">
        <f t="shared" si="1"/>
        <v>92</v>
      </c>
      <c r="H59" s="12">
        <v>23</v>
      </c>
      <c r="I59" s="13">
        <f t="shared" si="2"/>
        <v>90.5</v>
      </c>
      <c r="J59" s="12" t="s">
        <v>149</v>
      </c>
      <c r="K59" s="14">
        <v>61.96</v>
      </c>
      <c r="L59" s="15">
        <f t="shared" si="3"/>
        <v>45.25</v>
      </c>
      <c r="M59" s="15">
        <f t="shared" si="4"/>
        <v>30.98</v>
      </c>
      <c r="N59" s="16">
        <v>0</v>
      </c>
      <c r="O59" s="17">
        <v>0</v>
      </c>
      <c r="P59" s="17">
        <v>0</v>
      </c>
      <c r="Q59" s="17"/>
      <c r="R59" s="17">
        <f t="shared" si="10"/>
        <v>76.23</v>
      </c>
      <c r="S59" s="18" t="str">
        <f t="shared" si="6"/>
        <v>BAŞARILI</v>
      </c>
      <c r="T59" s="18" t="s">
        <v>25</v>
      </c>
    </row>
    <row r="60" spans="1:20" ht="19.2" customHeight="1" x14ac:dyDescent="0.25">
      <c r="A60" s="9">
        <v>58</v>
      </c>
      <c r="B60" s="10" t="s">
        <v>150</v>
      </c>
      <c r="C60" s="10" t="s">
        <v>135</v>
      </c>
      <c r="D60" s="10" t="s">
        <v>136</v>
      </c>
      <c r="E60" s="11">
        <f t="shared" si="11"/>
        <v>82</v>
      </c>
      <c r="F60" s="12">
        <v>61.5</v>
      </c>
      <c r="G60" s="11">
        <f t="shared" si="1"/>
        <v>92</v>
      </c>
      <c r="H60" s="12">
        <v>23</v>
      </c>
      <c r="I60" s="13">
        <f t="shared" si="2"/>
        <v>84.5</v>
      </c>
      <c r="J60" s="12" t="s">
        <v>151</v>
      </c>
      <c r="K60" s="14">
        <v>62.9</v>
      </c>
      <c r="L60" s="15">
        <f t="shared" si="3"/>
        <v>42.25</v>
      </c>
      <c r="M60" s="15">
        <f t="shared" si="4"/>
        <v>31.45</v>
      </c>
      <c r="N60" s="16">
        <v>0</v>
      </c>
      <c r="O60" s="17">
        <v>0</v>
      </c>
      <c r="P60" s="17">
        <v>0</v>
      </c>
      <c r="Q60" s="17"/>
      <c r="R60" s="17">
        <f t="shared" si="10"/>
        <v>73.7</v>
      </c>
      <c r="S60" s="18" t="str">
        <f t="shared" si="6"/>
        <v>BAŞARILI</v>
      </c>
      <c r="T60" s="18" t="s">
        <v>25</v>
      </c>
    </row>
    <row r="61" spans="1:20" ht="19.2" customHeight="1" x14ac:dyDescent="0.25">
      <c r="A61" s="21">
        <v>59</v>
      </c>
      <c r="B61" s="10" t="s">
        <v>152</v>
      </c>
      <c r="C61" s="10" t="s">
        <v>135</v>
      </c>
      <c r="D61" s="10" t="s">
        <v>136</v>
      </c>
      <c r="E61" s="11">
        <f t="shared" si="11"/>
        <v>82</v>
      </c>
      <c r="F61" s="12">
        <v>61.5</v>
      </c>
      <c r="G61" s="11">
        <f t="shared" si="1"/>
        <v>0</v>
      </c>
      <c r="H61" s="12">
        <v>0</v>
      </c>
      <c r="I61" s="13">
        <f t="shared" si="2"/>
        <v>61.5</v>
      </c>
      <c r="J61" s="12" t="s">
        <v>52</v>
      </c>
      <c r="K61" s="14">
        <v>60.56</v>
      </c>
      <c r="L61" s="15">
        <f t="shared" si="3"/>
        <v>30.75</v>
      </c>
      <c r="M61" s="15">
        <f t="shared" si="4"/>
        <v>30.28</v>
      </c>
      <c r="N61" s="16">
        <v>0</v>
      </c>
      <c r="O61" s="17">
        <v>0</v>
      </c>
      <c r="P61" s="17">
        <v>0</v>
      </c>
      <c r="Q61" s="17">
        <v>10</v>
      </c>
      <c r="R61" s="17">
        <f>L61+M61+N61+O61+Q61</f>
        <v>71.03</v>
      </c>
      <c r="S61" s="18" t="str">
        <f t="shared" si="6"/>
        <v>BAŞARILI</v>
      </c>
      <c r="T61" s="18" t="s">
        <v>25</v>
      </c>
    </row>
    <row r="62" spans="1:20" ht="19.350000000000001" customHeight="1" thickBot="1" x14ac:dyDescent="0.3">
      <c r="A62" s="24">
        <v>60</v>
      </c>
      <c r="B62" s="10" t="s">
        <v>153</v>
      </c>
      <c r="C62" s="10" t="s">
        <v>135</v>
      </c>
      <c r="D62" s="10" t="s">
        <v>136</v>
      </c>
      <c r="E62" s="11">
        <f t="shared" si="11"/>
        <v>46</v>
      </c>
      <c r="F62" s="12">
        <v>34.5</v>
      </c>
      <c r="G62" s="11">
        <f t="shared" si="1"/>
        <v>88</v>
      </c>
      <c r="H62" s="12">
        <v>22</v>
      </c>
      <c r="I62" s="38">
        <f t="shared" si="2"/>
        <v>56.5</v>
      </c>
      <c r="J62" s="12" t="s">
        <v>149</v>
      </c>
      <c r="K62" s="14">
        <v>61.96</v>
      </c>
      <c r="L62" s="15">
        <f t="shared" si="3"/>
        <v>28.25</v>
      </c>
      <c r="M62" s="15">
        <f t="shared" si="4"/>
        <v>30.98</v>
      </c>
      <c r="N62" s="16">
        <v>0</v>
      </c>
      <c r="O62" s="17">
        <v>0</v>
      </c>
      <c r="P62" s="17">
        <v>0</v>
      </c>
      <c r="Q62" s="17"/>
      <c r="R62" s="17">
        <v>69.23</v>
      </c>
      <c r="S62" s="18" t="s">
        <v>154</v>
      </c>
      <c r="T62" s="18" t="s">
        <v>25</v>
      </c>
    </row>
    <row r="63" spans="1:20" ht="19.350000000000001" customHeight="1" x14ac:dyDescent="0.25">
      <c r="A63" s="9">
        <v>61</v>
      </c>
      <c r="B63" s="10" t="s">
        <v>155</v>
      </c>
      <c r="C63" s="10" t="s">
        <v>135</v>
      </c>
      <c r="D63" s="10" t="s">
        <v>136</v>
      </c>
      <c r="E63" s="11">
        <f t="shared" si="11"/>
        <v>74</v>
      </c>
      <c r="F63" s="12">
        <v>55.5</v>
      </c>
      <c r="G63" s="11">
        <f t="shared" si="1"/>
        <v>92</v>
      </c>
      <c r="H63" s="12">
        <v>23</v>
      </c>
      <c r="I63" s="13">
        <f t="shared" si="2"/>
        <v>78.5</v>
      </c>
      <c r="J63" s="12" t="s">
        <v>156</v>
      </c>
      <c r="K63" s="14">
        <v>59.86</v>
      </c>
      <c r="L63" s="15">
        <f t="shared" si="3"/>
        <v>39.25</v>
      </c>
      <c r="M63" s="15">
        <f t="shared" si="4"/>
        <v>29.93</v>
      </c>
      <c r="N63" s="16">
        <v>0</v>
      </c>
      <c r="O63" s="17">
        <v>0</v>
      </c>
      <c r="P63" s="17">
        <v>0</v>
      </c>
      <c r="Q63" s="17"/>
      <c r="R63" s="17">
        <f>L63+M63+N63+O63</f>
        <v>69.180000000000007</v>
      </c>
      <c r="S63" s="18" t="str">
        <f t="shared" si="6"/>
        <v>BAŞARILI</v>
      </c>
      <c r="T63" s="18" t="s">
        <v>25</v>
      </c>
    </row>
    <row r="64" spans="1:20" ht="19.350000000000001" customHeight="1" x14ac:dyDescent="0.25">
      <c r="A64" s="21">
        <v>62</v>
      </c>
      <c r="B64" s="10" t="s">
        <v>157</v>
      </c>
      <c r="C64" s="10" t="s">
        <v>135</v>
      </c>
      <c r="D64" s="10" t="s">
        <v>136</v>
      </c>
      <c r="E64" s="11">
        <f t="shared" si="11"/>
        <v>68</v>
      </c>
      <c r="F64" s="12">
        <v>51</v>
      </c>
      <c r="G64" s="11">
        <f t="shared" si="1"/>
        <v>92</v>
      </c>
      <c r="H64" s="12">
        <v>23</v>
      </c>
      <c r="I64" s="13">
        <f t="shared" si="2"/>
        <v>74</v>
      </c>
      <c r="J64" s="12" t="s">
        <v>59</v>
      </c>
      <c r="K64" s="14">
        <v>60.33</v>
      </c>
      <c r="L64" s="15">
        <f t="shared" si="3"/>
        <v>37</v>
      </c>
      <c r="M64" s="15">
        <f t="shared" si="4"/>
        <v>30.164999999999999</v>
      </c>
      <c r="N64" s="16">
        <v>0</v>
      </c>
      <c r="O64" s="17">
        <v>0</v>
      </c>
      <c r="P64" s="17">
        <v>0</v>
      </c>
      <c r="Q64" s="17"/>
      <c r="R64" s="17">
        <f>L64+M64+N64+O64</f>
        <v>67.164999999999992</v>
      </c>
      <c r="S64" s="18" t="str">
        <f t="shared" si="6"/>
        <v>BAŞARILI</v>
      </c>
      <c r="T64" s="18" t="s">
        <v>25</v>
      </c>
    </row>
    <row r="65" spans="1:20" ht="19.350000000000001" customHeight="1" thickBot="1" x14ac:dyDescent="0.3">
      <c r="A65" s="24">
        <v>63</v>
      </c>
      <c r="B65" s="10" t="s">
        <v>158</v>
      </c>
      <c r="C65" s="10" t="s">
        <v>135</v>
      </c>
      <c r="D65" s="10" t="s">
        <v>136</v>
      </c>
      <c r="E65" s="11">
        <f t="shared" si="11"/>
        <v>0</v>
      </c>
      <c r="F65" s="12">
        <v>0</v>
      </c>
      <c r="G65" s="11">
        <f t="shared" si="1"/>
        <v>0</v>
      </c>
      <c r="H65" s="12">
        <v>0</v>
      </c>
      <c r="I65" s="13">
        <f t="shared" si="2"/>
        <v>0</v>
      </c>
      <c r="J65" s="12" t="s">
        <v>159</v>
      </c>
      <c r="K65" s="14">
        <v>64.760000000000005</v>
      </c>
      <c r="L65" s="15">
        <f t="shared" si="3"/>
        <v>0</v>
      </c>
      <c r="M65" s="15">
        <f t="shared" si="4"/>
        <v>32.380000000000003</v>
      </c>
      <c r="N65" s="16">
        <v>0</v>
      </c>
      <c r="O65" s="17">
        <v>0</v>
      </c>
      <c r="P65" s="17">
        <v>0</v>
      </c>
      <c r="Q65" s="17"/>
      <c r="R65" s="17">
        <f>L65+M65+N65+O65</f>
        <v>32.380000000000003</v>
      </c>
      <c r="S65" s="18" t="str">
        <f t="shared" si="6"/>
        <v>BAŞARISIZ</v>
      </c>
      <c r="T65" s="18" t="s">
        <v>25</v>
      </c>
    </row>
    <row r="66" spans="1:20" ht="19.2" customHeight="1" thickBot="1" x14ac:dyDescent="0.3">
      <c r="A66" s="36">
        <v>64</v>
      </c>
      <c r="B66" s="10" t="s">
        <v>160</v>
      </c>
      <c r="C66" s="10" t="s">
        <v>135</v>
      </c>
      <c r="D66" s="10" t="s">
        <v>136</v>
      </c>
      <c r="E66" s="11">
        <f t="shared" si="11"/>
        <v>0</v>
      </c>
      <c r="F66" s="12">
        <v>0</v>
      </c>
      <c r="G66" s="11">
        <f t="shared" si="1"/>
        <v>0</v>
      </c>
      <c r="H66" s="12">
        <v>0</v>
      </c>
      <c r="I66" s="13">
        <f t="shared" si="2"/>
        <v>0</v>
      </c>
      <c r="J66" s="12" t="s">
        <v>29</v>
      </c>
      <c r="K66" s="14">
        <v>64.53</v>
      </c>
      <c r="L66" s="15">
        <f t="shared" si="3"/>
        <v>0</v>
      </c>
      <c r="M66" s="15">
        <f t="shared" si="4"/>
        <v>32.265000000000001</v>
      </c>
      <c r="N66" s="16">
        <v>0</v>
      </c>
      <c r="O66" s="17">
        <v>0</v>
      </c>
      <c r="P66" s="17">
        <v>0</v>
      </c>
      <c r="Q66" s="17"/>
      <c r="R66" s="17">
        <f>L66+M66+N66+O66</f>
        <v>32.265000000000001</v>
      </c>
      <c r="S66" s="18" t="str">
        <f t="shared" si="6"/>
        <v>BAŞARISIZ</v>
      </c>
      <c r="T66" s="18" t="s">
        <v>25</v>
      </c>
    </row>
    <row r="67" spans="1:20" ht="19.350000000000001" customHeight="1" thickBot="1" x14ac:dyDescent="0.3">
      <c r="A67" s="36">
        <v>65</v>
      </c>
      <c r="B67" s="10" t="s">
        <v>161</v>
      </c>
      <c r="C67" s="10" t="s">
        <v>135</v>
      </c>
      <c r="D67" s="10" t="s">
        <v>136</v>
      </c>
      <c r="E67" s="11">
        <f t="shared" si="11"/>
        <v>0</v>
      </c>
      <c r="F67" s="12">
        <v>0</v>
      </c>
      <c r="G67" s="11">
        <f t="shared" ref="G67:G127" si="12">SUM(H67*100/25)</f>
        <v>0</v>
      </c>
      <c r="H67" s="12">
        <v>0</v>
      </c>
      <c r="I67" s="13">
        <f t="shared" ref="I67:I130" si="13">+F67+H67</f>
        <v>0</v>
      </c>
      <c r="J67" s="12" t="s">
        <v>56</v>
      </c>
      <c r="K67" s="14">
        <v>59.4</v>
      </c>
      <c r="L67" s="15">
        <f t="shared" ref="L67:L130" si="14">I67*50/100</f>
        <v>0</v>
      </c>
      <c r="M67" s="15">
        <f t="shared" ref="M67:M130" si="15">K67*50/100</f>
        <v>29.7</v>
      </c>
      <c r="N67" s="16">
        <v>10</v>
      </c>
      <c r="O67" s="17">
        <v>0</v>
      </c>
      <c r="P67" s="17">
        <v>0</v>
      </c>
      <c r="Q67" s="17"/>
      <c r="R67" s="17">
        <v>29.7</v>
      </c>
      <c r="S67" s="18" t="str">
        <f t="shared" ref="S67:S130" si="16">IF(R67&lt;60,"BAŞARISIZ","BAŞARILI")</f>
        <v>BAŞARISIZ</v>
      </c>
      <c r="T67" s="18" t="s">
        <v>25</v>
      </c>
    </row>
    <row r="68" spans="1:20" ht="19.350000000000001" customHeight="1" x14ac:dyDescent="0.25">
      <c r="A68" s="9">
        <v>66</v>
      </c>
      <c r="B68" s="10" t="s">
        <v>162</v>
      </c>
      <c r="C68" s="10" t="s">
        <v>135</v>
      </c>
      <c r="D68" s="10" t="s">
        <v>163</v>
      </c>
      <c r="E68" s="11">
        <f t="shared" si="11"/>
        <v>68</v>
      </c>
      <c r="F68" s="12">
        <v>51</v>
      </c>
      <c r="G68" s="11">
        <f t="shared" si="12"/>
        <v>60</v>
      </c>
      <c r="H68" s="12">
        <v>15</v>
      </c>
      <c r="I68" s="13">
        <f t="shared" si="13"/>
        <v>66</v>
      </c>
      <c r="J68" s="12" t="s">
        <v>119</v>
      </c>
      <c r="K68" s="14">
        <v>67.099999999999994</v>
      </c>
      <c r="L68" s="15">
        <f t="shared" si="14"/>
        <v>33</v>
      </c>
      <c r="M68" s="15">
        <f t="shared" si="15"/>
        <v>33.549999999999997</v>
      </c>
      <c r="N68" s="16">
        <v>0</v>
      </c>
      <c r="O68" s="17">
        <v>0</v>
      </c>
      <c r="P68" s="17">
        <v>0</v>
      </c>
      <c r="Q68" s="17"/>
      <c r="R68" s="17">
        <f>L68+M68-N68+O68</f>
        <v>66.55</v>
      </c>
      <c r="S68" s="18" t="str">
        <f t="shared" si="16"/>
        <v>BAŞARILI</v>
      </c>
      <c r="T68" s="18" t="s">
        <v>25</v>
      </c>
    </row>
    <row r="69" spans="1:20" ht="19.350000000000001" customHeight="1" thickBot="1" x14ac:dyDescent="0.3">
      <c r="A69" s="24">
        <v>67</v>
      </c>
      <c r="B69" s="10" t="s">
        <v>164</v>
      </c>
      <c r="C69" s="10" t="s">
        <v>135</v>
      </c>
      <c r="D69" s="10" t="s">
        <v>163</v>
      </c>
      <c r="E69" s="11">
        <f t="shared" si="11"/>
        <v>0</v>
      </c>
      <c r="F69" s="12">
        <v>0</v>
      </c>
      <c r="G69" s="11">
        <f t="shared" si="12"/>
        <v>0</v>
      </c>
      <c r="H69" s="12">
        <v>0</v>
      </c>
      <c r="I69" s="13">
        <f t="shared" si="13"/>
        <v>0</v>
      </c>
      <c r="J69" s="12" t="s">
        <v>165</v>
      </c>
      <c r="K69" s="14">
        <v>85.06</v>
      </c>
      <c r="L69" s="15">
        <f t="shared" si="14"/>
        <v>0</v>
      </c>
      <c r="M69" s="15">
        <f t="shared" si="15"/>
        <v>42.53</v>
      </c>
      <c r="N69" s="16">
        <v>0</v>
      </c>
      <c r="O69" s="17">
        <v>0</v>
      </c>
      <c r="P69" s="17">
        <v>0</v>
      </c>
      <c r="Q69" s="17"/>
      <c r="R69" s="17">
        <f t="shared" ref="R69:R77" si="17">L69+M69+N69+O69</f>
        <v>42.53</v>
      </c>
      <c r="S69" s="18" t="str">
        <f t="shared" si="16"/>
        <v>BAŞARISIZ</v>
      </c>
      <c r="T69" s="18" t="s">
        <v>25</v>
      </c>
    </row>
    <row r="70" spans="1:20" ht="19.350000000000001" customHeight="1" thickBot="1" x14ac:dyDescent="0.3">
      <c r="A70" s="24">
        <v>68</v>
      </c>
      <c r="B70" s="10" t="s">
        <v>166</v>
      </c>
      <c r="C70" s="10" t="s">
        <v>135</v>
      </c>
      <c r="D70" s="10" t="s">
        <v>167</v>
      </c>
      <c r="E70" s="11">
        <f t="shared" si="11"/>
        <v>84</v>
      </c>
      <c r="F70" s="12">
        <v>63</v>
      </c>
      <c r="G70" s="11">
        <f t="shared" si="12"/>
        <v>96</v>
      </c>
      <c r="H70" s="12">
        <v>24</v>
      </c>
      <c r="I70" s="13">
        <f t="shared" si="13"/>
        <v>87</v>
      </c>
      <c r="J70" s="12" t="s">
        <v>168</v>
      </c>
      <c r="K70" s="14">
        <v>72.930000000000007</v>
      </c>
      <c r="L70" s="15">
        <f t="shared" si="14"/>
        <v>43.5</v>
      </c>
      <c r="M70" s="15">
        <f t="shared" si="15"/>
        <v>36.465000000000003</v>
      </c>
      <c r="N70" s="16">
        <v>0</v>
      </c>
      <c r="O70" s="17">
        <v>0</v>
      </c>
      <c r="P70" s="17">
        <v>0</v>
      </c>
      <c r="Q70" s="17"/>
      <c r="R70" s="17">
        <f t="shared" si="17"/>
        <v>79.965000000000003</v>
      </c>
      <c r="S70" s="18" t="str">
        <f t="shared" si="16"/>
        <v>BAŞARILI</v>
      </c>
      <c r="T70" s="18" t="s">
        <v>25</v>
      </c>
    </row>
    <row r="71" spans="1:20" ht="19.350000000000001" customHeight="1" thickBot="1" x14ac:dyDescent="0.3">
      <c r="A71" s="24">
        <v>69</v>
      </c>
      <c r="B71" s="10" t="s">
        <v>169</v>
      </c>
      <c r="C71" s="10" t="s">
        <v>135</v>
      </c>
      <c r="D71" s="10" t="s">
        <v>167</v>
      </c>
      <c r="E71" s="11">
        <f t="shared" si="11"/>
        <v>88</v>
      </c>
      <c r="F71" s="12">
        <v>66</v>
      </c>
      <c r="G71" s="11">
        <f t="shared" si="12"/>
        <v>80</v>
      </c>
      <c r="H71" s="12">
        <v>20</v>
      </c>
      <c r="I71" s="13">
        <f t="shared" si="13"/>
        <v>86</v>
      </c>
      <c r="J71" s="12" t="s">
        <v>170</v>
      </c>
      <c r="K71" s="14">
        <v>70.599999999999994</v>
      </c>
      <c r="L71" s="15">
        <f t="shared" si="14"/>
        <v>43</v>
      </c>
      <c r="M71" s="15">
        <f t="shared" si="15"/>
        <v>35.299999999999997</v>
      </c>
      <c r="N71" s="16">
        <v>0</v>
      </c>
      <c r="O71" s="17">
        <v>0</v>
      </c>
      <c r="P71" s="17">
        <v>0</v>
      </c>
      <c r="Q71" s="17"/>
      <c r="R71" s="17">
        <f t="shared" si="17"/>
        <v>78.3</v>
      </c>
      <c r="S71" s="18" t="str">
        <f t="shared" si="16"/>
        <v>BAŞARILI</v>
      </c>
      <c r="T71" s="18" t="s">
        <v>25</v>
      </c>
    </row>
    <row r="72" spans="1:20" ht="19.350000000000001" customHeight="1" thickBot="1" x14ac:dyDescent="0.3">
      <c r="A72" s="24">
        <v>70</v>
      </c>
      <c r="B72" s="10" t="s">
        <v>171</v>
      </c>
      <c r="C72" s="10" t="s">
        <v>135</v>
      </c>
      <c r="D72" s="10" t="s">
        <v>167</v>
      </c>
      <c r="E72" s="11">
        <f t="shared" si="11"/>
        <v>54</v>
      </c>
      <c r="F72" s="12">
        <v>40.5</v>
      </c>
      <c r="G72" s="11">
        <f t="shared" si="12"/>
        <v>76</v>
      </c>
      <c r="H72" s="12">
        <v>19</v>
      </c>
      <c r="I72" s="29">
        <f t="shared" si="13"/>
        <v>59.5</v>
      </c>
      <c r="J72" s="12" t="s">
        <v>91</v>
      </c>
      <c r="K72" s="14">
        <v>68.03</v>
      </c>
      <c r="L72" s="15">
        <f t="shared" si="14"/>
        <v>29.75</v>
      </c>
      <c r="M72" s="15">
        <f t="shared" si="15"/>
        <v>34.015000000000001</v>
      </c>
      <c r="N72" s="16">
        <v>0</v>
      </c>
      <c r="O72" s="17">
        <v>0</v>
      </c>
      <c r="P72" s="17">
        <v>0</v>
      </c>
      <c r="Q72" s="17"/>
      <c r="R72" s="17">
        <f t="shared" si="17"/>
        <v>63.765000000000001</v>
      </c>
      <c r="S72" s="18" t="str">
        <f t="shared" si="16"/>
        <v>BAŞARILI</v>
      </c>
      <c r="T72" s="18" t="s">
        <v>25</v>
      </c>
    </row>
    <row r="73" spans="1:20" ht="19.350000000000001" customHeight="1" thickBot="1" x14ac:dyDescent="0.3">
      <c r="A73" s="24">
        <v>71</v>
      </c>
      <c r="B73" s="10" t="s">
        <v>172</v>
      </c>
      <c r="C73" s="10" t="s">
        <v>135</v>
      </c>
      <c r="D73" s="10" t="s">
        <v>167</v>
      </c>
      <c r="E73" s="11">
        <f t="shared" si="11"/>
        <v>42</v>
      </c>
      <c r="F73" s="12">
        <v>31.5</v>
      </c>
      <c r="G73" s="11">
        <f t="shared" si="12"/>
        <v>72</v>
      </c>
      <c r="H73" s="12">
        <v>18</v>
      </c>
      <c r="I73" s="38">
        <f t="shared" si="13"/>
        <v>49.5</v>
      </c>
      <c r="J73" s="12" t="s">
        <v>173</v>
      </c>
      <c r="K73" s="14">
        <v>71.3</v>
      </c>
      <c r="L73" s="15">
        <f t="shared" si="14"/>
        <v>24.75</v>
      </c>
      <c r="M73" s="15">
        <f t="shared" si="15"/>
        <v>35.65</v>
      </c>
      <c r="N73" s="16">
        <v>0</v>
      </c>
      <c r="O73" s="17">
        <v>0</v>
      </c>
      <c r="P73" s="17">
        <v>0</v>
      </c>
      <c r="Q73" s="17"/>
      <c r="R73" s="17">
        <f t="shared" si="17"/>
        <v>60.4</v>
      </c>
      <c r="S73" s="18" t="s">
        <v>154</v>
      </c>
      <c r="T73" s="18" t="s">
        <v>25</v>
      </c>
    </row>
    <row r="74" spans="1:20" ht="19.350000000000001" customHeight="1" thickBot="1" x14ac:dyDescent="0.3">
      <c r="A74" s="24">
        <v>72</v>
      </c>
      <c r="B74" s="10" t="s">
        <v>174</v>
      </c>
      <c r="C74" s="10" t="s">
        <v>135</v>
      </c>
      <c r="D74" s="10" t="s">
        <v>175</v>
      </c>
      <c r="E74" s="11">
        <f t="shared" si="11"/>
        <v>84</v>
      </c>
      <c r="F74" s="12">
        <v>63</v>
      </c>
      <c r="G74" s="11">
        <f t="shared" si="12"/>
        <v>88</v>
      </c>
      <c r="H74" s="12">
        <v>22</v>
      </c>
      <c r="I74" s="29">
        <f t="shared" si="13"/>
        <v>85</v>
      </c>
      <c r="J74" s="12" t="s">
        <v>45</v>
      </c>
      <c r="K74" s="14">
        <v>72.7</v>
      </c>
      <c r="L74" s="15">
        <f t="shared" si="14"/>
        <v>42.5</v>
      </c>
      <c r="M74" s="15">
        <f t="shared" si="15"/>
        <v>36.35</v>
      </c>
      <c r="N74" s="16">
        <v>0</v>
      </c>
      <c r="O74" s="17">
        <v>0</v>
      </c>
      <c r="P74" s="17">
        <v>0</v>
      </c>
      <c r="Q74" s="17"/>
      <c r="R74" s="17">
        <f t="shared" si="17"/>
        <v>78.849999999999994</v>
      </c>
      <c r="S74" s="18" t="str">
        <f t="shared" si="16"/>
        <v>BAŞARILI</v>
      </c>
      <c r="T74" s="18" t="s">
        <v>25</v>
      </c>
    </row>
    <row r="75" spans="1:20" ht="19.350000000000001" customHeight="1" thickBot="1" x14ac:dyDescent="0.3">
      <c r="A75" s="24">
        <v>73</v>
      </c>
      <c r="B75" s="10" t="s">
        <v>176</v>
      </c>
      <c r="C75" s="10" t="s">
        <v>135</v>
      </c>
      <c r="D75" s="10" t="s">
        <v>175</v>
      </c>
      <c r="E75" s="11">
        <f t="shared" si="11"/>
        <v>78</v>
      </c>
      <c r="F75" s="12">
        <v>58.5</v>
      </c>
      <c r="G75" s="11">
        <f t="shared" si="12"/>
        <v>72</v>
      </c>
      <c r="H75" s="12">
        <v>18</v>
      </c>
      <c r="I75" s="29">
        <f t="shared" si="13"/>
        <v>76.5</v>
      </c>
      <c r="J75" s="12" t="s">
        <v>177</v>
      </c>
      <c r="K75" s="14">
        <v>63.13</v>
      </c>
      <c r="L75" s="15">
        <f t="shared" si="14"/>
        <v>38.25</v>
      </c>
      <c r="M75" s="15">
        <f t="shared" si="15"/>
        <v>31.565000000000001</v>
      </c>
      <c r="N75" s="16">
        <v>0</v>
      </c>
      <c r="O75" s="17">
        <v>0</v>
      </c>
      <c r="P75" s="17">
        <v>0</v>
      </c>
      <c r="Q75" s="17"/>
      <c r="R75" s="17">
        <f t="shared" si="17"/>
        <v>69.814999999999998</v>
      </c>
      <c r="S75" s="18" t="str">
        <f t="shared" si="16"/>
        <v>BAŞARILI</v>
      </c>
      <c r="T75" s="18" t="s">
        <v>25</v>
      </c>
    </row>
    <row r="76" spans="1:20" ht="19.350000000000001" customHeight="1" thickBot="1" x14ac:dyDescent="0.3">
      <c r="A76" s="24">
        <v>74</v>
      </c>
      <c r="B76" s="10" t="s">
        <v>178</v>
      </c>
      <c r="C76" s="10" t="s">
        <v>135</v>
      </c>
      <c r="D76" s="10" t="s">
        <v>175</v>
      </c>
      <c r="E76" s="11">
        <f t="shared" si="11"/>
        <v>50</v>
      </c>
      <c r="F76" s="12">
        <v>37.5</v>
      </c>
      <c r="G76" s="11">
        <f t="shared" si="12"/>
        <v>88</v>
      </c>
      <c r="H76" s="12">
        <v>22</v>
      </c>
      <c r="I76" s="29">
        <f t="shared" si="13"/>
        <v>59.5</v>
      </c>
      <c r="J76" s="12" t="s">
        <v>179</v>
      </c>
      <c r="K76" s="14">
        <v>59.63</v>
      </c>
      <c r="L76" s="15">
        <f t="shared" si="14"/>
        <v>29.75</v>
      </c>
      <c r="M76" s="15">
        <f t="shared" si="15"/>
        <v>29.815000000000001</v>
      </c>
      <c r="N76" s="16">
        <v>0</v>
      </c>
      <c r="O76" s="17">
        <v>0</v>
      </c>
      <c r="P76" s="17">
        <v>0</v>
      </c>
      <c r="Q76" s="17"/>
      <c r="R76" s="17">
        <f t="shared" si="17"/>
        <v>59.564999999999998</v>
      </c>
      <c r="S76" s="18" t="s">
        <v>180</v>
      </c>
      <c r="T76" s="18" t="s">
        <v>25</v>
      </c>
    </row>
    <row r="77" spans="1:20" ht="19.350000000000001" customHeight="1" thickBot="1" x14ac:dyDescent="0.3">
      <c r="A77" s="24">
        <v>75</v>
      </c>
      <c r="B77" s="10" t="s">
        <v>181</v>
      </c>
      <c r="C77" s="10" t="s">
        <v>135</v>
      </c>
      <c r="D77" s="10" t="s">
        <v>175</v>
      </c>
      <c r="E77" s="11">
        <f t="shared" si="11"/>
        <v>56</v>
      </c>
      <c r="F77" s="12">
        <v>42</v>
      </c>
      <c r="G77" s="11">
        <f t="shared" si="12"/>
        <v>60</v>
      </c>
      <c r="H77" s="12">
        <v>15</v>
      </c>
      <c r="I77" s="13">
        <f t="shared" si="13"/>
        <v>57</v>
      </c>
      <c r="J77" s="12" t="s">
        <v>56</v>
      </c>
      <c r="K77" s="14">
        <v>59.4</v>
      </c>
      <c r="L77" s="15">
        <f t="shared" si="14"/>
        <v>28.5</v>
      </c>
      <c r="M77" s="15">
        <f t="shared" si="15"/>
        <v>29.7</v>
      </c>
      <c r="N77" s="16">
        <v>0</v>
      </c>
      <c r="O77" s="17">
        <v>0</v>
      </c>
      <c r="P77" s="17">
        <v>0</v>
      </c>
      <c r="Q77" s="17"/>
      <c r="R77" s="17">
        <f t="shared" si="17"/>
        <v>58.2</v>
      </c>
      <c r="S77" s="18" t="str">
        <f t="shared" si="16"/>
        <v>BAŞARISIZ</v>
      </c>
      <c r="T77" s="18" t="s">
        <v>25</v>
      </c>
    </row>
    <row r="78" spans="1:20" ht="19.350000000000001" customHeight="1" thickBot="1" x14ac:dyDescent="0.3">
      <c r="A78" s="24">
        <v>76</v>
      </c>
      <c r="B78" s="10" t="s">
        <v>182</v>
      </c>
      <c r="C78" s="10" t="s">
        <v>135</v>
      </c>
      <c r="D78" s="10" t="s">
        <v>183</v>
      </c>
      <c r="E78" s="11">
        <f t="shared" si="11"/>
        <v>68</v>
      </c>
      <c r="F78" s="12">
        <v>51</v>
      </c>
      <c r="G78" s="11">
        <f t="shared" si="12"/>
        <v>92</v>
      </c>
      <c r="H78" s="12">
        <v>23</v>
      </c>
      <c r="I78" s="13">
        <f t="shared" si="13"/>
        <v>74</v>
      </c>
      <c r="J78" s="12" t="s">
        <v>121</v>
      </c>
      <c r="K78" s="14">
        <v>61.5</v>
      </c>
      <c r="L78" s="15">
        <f t="shared" si="14"/>
        <v>37</v>
      </c>
      <c r="M78" s="15">
        <f t="shared" si="15"/>
        <v>30.75</v>
      </c>
      <c r="N78" s="16">
        <v>20</v>
      </c>
      <c r="O78" s="17">
        <v>0</v>
      </c>
      <c r="P78" s="17">
        <v>0</v>
      </c>
      <c r="Q78" s="17">
        <v>10</v>
      </c>
      <c r="R78" s="17">
        <f>L78+M78-N78+O78+Q78</f>
        <v>57.75</v>
      </c>
      <c r="S78" s="18" t="str">
        <f t="shared" si="16"/>
        <v>BAŞARISIZ</v>
      </c>
      <c r="T78" s="18" t="s">
        <v>25</v>
      </c>
    </row>
    <row r="79" spans="1:20" ht="19.350000000000001" customHeight="1" thickBot="1" x14ac:dyDescent="0.3">
      <c r="A79" s="24">
        <v>77</v>
      </c>
      <c r="B79" s="10" t="s">
        <v>184</v>
      </c>
      <c r="C79" s="10" t="s">
        <v>135</v>
      </c>
      <c r="D79" s="10" t="s">
        <v>185</v>
      </c>
      <c r="E79" s="11">
        <f t="shared" si="11"/>
        <v>92</v>
      </c>
      <c r="F79" s="12">
        <v>69</v>
      </c>
      <c r="G79" s="11">
        <f t="shared" si="12"/>
        <v>100</v>
      </c>
      <c r="H79" s="12">
        <v>25</v>
      </c>
      <c r="I79" s="13">
        <f t="shared" si="13"/>
        <v>94</v>
      </c>
      <c r="J79" s="12" t="s">
        <v>186</v>
      </c>
      <c r="K79" s="14">
        <v>77.13</v>
      </c>
      <c r="L79" s="15">
        <f t="shared" si="14"/>
        <v>47</v>
      </c>
      <c r="M79" s="15">
        <f t="shared" si="15"/>
        <v>38.564999999999998</v>
      </c>
      <c r="N79" s="16">
        <v>0</v>
      </c>
      <c r="O79" s="17">
        <v>0</v>
      </c>
      <c r="P79" s="17">
        <v>0</v>
      </c>
      <c r="Q79" s="17"/>
      <c r="R79" s="17">
        <f>L79+M79+N79+O79</f>
        <v>85.564999999999998</v>
      </c>
      <c r="S79" s="18" t="str">
        <f t="shared" si="16"/>
        <v>BAŞARILI</v>
      </c>
      <c r="T79" s="18" t="s">
        <v>25</v>
      </c>
    </row>
    <row r="80" spans="1:20" ht="19.350000000000001" customHeight="1" thickBot="1" x14ac:dyDescent="0.3">
      <c r="A80" s="24">
        <v>78</v>
      </c>
      <c r="B80" s="10" t="s">
        <v>187</v>
      </c>
      <c r="C80" s="10" t="s">
        <v>135</v>
      </c>
      <c r="D80" s="10" t="s">
        <v>185</v>
      </c>
      <c r="E80" s="11">
        <f t="shared" si="11"/>
        <v>80</v>
      </c>
      <c r="F80" s="12">
        <v>60</v>
      </c>
      <c r="G80" s="11">
        <f t="shared" si="12"/>
        <v>80</v>
      </c>
      <c r="H80" s="12">
        <v>20</v>
      </c>
      <c r="I80" s="13">
        <f t="shared" si="13"/>
        <v>80</v>
      </c>
      <c r="J80" s="12" t="s">
        <v>188</v>
      </c>
      <c r="K80" s="14">
        <v>66.400000000000006</v>
      </c>
      <c r="L80" s="15">
        <f t="shared" si="14"/>
        <v>40</v>
      </c>
      <c r="M80" s="15">
        <f t="shared" si="15"/>
        <v>33.200000000000003</v>
      </c>
      <c r="N80" s="16">
        <v>0</v>
      </c>
      <c r="O80" s="17">
        <v>0</v>
      </c>
      <c r="P80" s="17">
        <v>0</v>
      </c>
      <c r="Q80" s="17"/>
      <c r="R80" s="17">
        <f>L80+M80+N80+O80</f>
        <v>73.2</v>
      </c>
      <c r="S80" s="18" t="str">
        <f t="shared" si="16"/>
        <v>BAŞARILI</v>
      </c>
      <c r="T80" s="18" t="s">
        <v>25</v>
      </c>
    </row>
    <row r="81" spans="1:20" ht="19.350000000000001" customHeight="1" thickBot="1" x14ac:dyDescent="0.3">
      <c r="A81" s="24">
        <v>79</v>
      </c>
      <c r="B81" s="10" t="s">
        <v>189</v>
      </c>
      <c r="C81" s="10" t="s">
        <v>135</v>
      </c>
      <c r="D81" s="10" t="s">
        <v>185</v>
      </c>
      <c r="E81" s="11">
        <f t="shared" si="11"/>
        <v>78</v>
      </c>
      <c r="F81" s="12">
        <v>58.5</v>
      </c>
      <c r="G81" s="11">
        <f t="shared" si="12"/>
        <v>72</v>
      </c>
      <c r="H81" s="12">
        <v>18</v>
      </c>
      <c r="I81" s="13">
        <f t="shared" si="13"/>
        <v>76.5</v>
      </c>
      <c r="J81" s="12" t="s">
        <v>79</v>
      </c>
      <c r="K81" s="14">
        <v>68.959999999999994</v>
      </c>
      <c r="L81" s="15">
        <f t="shared" si="14"/>
        <v>38.25</v>
      </c>
      <c r="M81" s="15">
        <f t="shared" si="15"/>
        <v>34.479999999999997</v>
      </c>
      <c r="N81" s="16">
        <v>0</v>
      </c>
      <c r="O81" s="17">
        <v>0</v>
      </c>
      <c r="P81" s="17">
        <v>0</v>
      </c>
      <c r="Q81" s="17"/>
      <c r="R81" s="17">
        <f>L81+M81-N81+O81</f>
        <v>72.72999999999999</v>
      </c>
      <c r="S81" s="18" t="str">
        <f t="shared" si="16"/>
        <v>BAŞARILI</v>
      </c>
      <c r="T81" s="18" t="s">
        <v>25</v>
      </c>
    </row>
    <row r="82" spans="1:20" ht="19.350000000000001" customHeight="1" thickBot="1" x14ac:dyDescent="0.3">
      <c r="A82" s="24">
        <v>80</v>
      </c>
      <c r="B82" s="10" t="s">
        <v>190</v>
      </c>
      <c r="C82" s="10" t="s">
        <v>135</v>
      </c>
      <c r="D82" s="10" t="s">
        <v>185</v>
      </c>
      <c r="E82" s="11">
        <f t="shared" si="11"/>
        <v>84</v>
      </c>
      <c r="F82" s="12">
        <v>63</v>
      </c>
      <c r="G82" s="11">
        <f t="shared" si="12"/>
        <v>92</v>
      </c>
      <c r="H82" s="12">
        <v>23</v>
      </c>
      <c r="I82" s="13">
        <f t="shared" si="13"/>
        <v>86</v>
      </c>
      <c r="J82" s="12" t="s">
        <v>27</v>
      </c>
      <c r="K82" s="14">
        <v>67.56</v>
      </c>
      <c r="L82" s="15">
        <f t="shared" si="14"/>
        <v>43</v>
      </c>
      <c r="M82" s="15">
        <f t="shared" si="15"/>
        <v>33.78</v>
      </c>
      <c r="N82" s="16">
        <v>10</v>
      </c>
      <c r="O82" s="17">
        <v>0</v>
      </c>
      <c r="P82" s="17">
        <v>0</v>
      </c>
      <c r="Q82" s="17"/>
      <c r="R82" s="17">
        <f>L82+M82-N82+O82</f>
        <v>66.78</v>
      </c>
      <c r="S82" s="18" t="str">
        <f t="shared" si="16"/>
        <v>BAŞARILI</v>
      </c>
      <c r="T82" s="18" t="s">
        <v>25</v>
      </c>
    </row>
    <row r="83" spans="1:20" ht="19.350000000000001" customHeight="1" thickBot="1" x14ac:dyDescent="0.3">
      <c r="A83" s="24">
        <v>81</v>
      </c>
      <c r="B83" s="10" t="s">
        <v>191</v>
      </c>
      <c r="C83" s="10" t="s">
        <v>135</v>
      </c>
      <c r="D83" s="10" t="s">
        <v>192</v>
      </c>
      <c r="E83" s="11">
        <f t="shared" si="11"/>
        <v>88</v>
      </c>
      <c r="F83" s="12">
        <v>66</v>
      </c>
      <c r="G83" s="11">
        <f t="shared" si="12"/>
        <v>96</v>
      </c>
      <c r="H83" s="12">
        <v>24</v>
      </c>
      <c r="I83" s="13">
        <f t="shared" si="13"/>
        <v>90</v>
      </c>
      <c r="J83" s="12" t="s">
        <v>193</v>
      </c>
      <c r="K83" s="14">
        <v>87.86</v>
      </c>
      <c r="L83" s="15">
        <f t="shared" si="14"/>
        <v>45</v>
      </c>
      <c r="M83" s="15">
        <f t="shared" si="15"/>
        <v>43.93</v>
      </c>
      <c r="N83" s="16">
        <v>0</v>
      </c>
      <c r="O83" s="17">
        <v>0</v>
      </c>
      <c r="P83" s="17">
        <v>0</v>
      </c>
      <c r="Q83" s="17"/>
      <c r="R83" s="17">
        <f>L83+M83+N83+O83</f>
        <v>88.93</v>
      </c>
      <c r="S83" s="18" t="str">
        <f t="shared" si="16"/>
        <v>BAŞARILI</v>
      </c>
      <c r="T83" s="18" t="s">
        <v>25</v>
      </c>
    </row>
    <row r="84" spans="1:20" ht="19.350000000000001" customHeight="1" thickBot="1" x14ac:dyDescent="0.3">
      <c r="A84" s="24">
        <v>82</v>
      </c>
      <c r="B84" s="10" t="s">
        <v>194</v>
      </c>
      <c r="C84" s="10" t="s">
        <v>135</v>
      </c>
      <c r="D84" s="10" t="s">
        <v>192</v>
      </c>
      <c r="E84" s="11">
        <f t="shared" si="11"/>
        <v>94</v>
      </c>
      <c r="F84" s="12">
        <v>70.5</v>
      </c>
      <c r="G84" s="11">
        <f t="shared" si="12"/>
        <v>96</v>
      </c>
      <c r="H84" s="12">
        <v>24</v>
      </c>
      <c r="I84" s="13">
        <f t="shared" si="13"/>
        <v>94.5</v>
      </c>
      <c r="J84" s="12" t="s">
        <v>195</v>
      </c>
      <c r="K84" s="14">
        <v>65.7</v>
      </c>
      <c r="L84" s="15">
        <f t="shared" si="14"/>
        <v>47.25</v>
      </c>
      <c r="M84" s="15">
        <f t="shared" si="15"/>
        <v>32.85</v>
      </c>
      <c r="N84" s="16">
        <v>0</v>
      </c>
      <c r="O84" s="17">
        <v>0</v>
      </c>
      <c r="P84" s="17">
        <v>0</v>
      </c>
      <c r="Q84" s="17"/>
      <c r="R84" s="17">
        <f>L84+M84+N84+O84</f>
        <v>80.099999999999994</v>
      </c>
      <c r="S84" s="18" t="str">
        <f t="shared" si="16"/>
        <v>BAŞARILI</v>
      </c>
      <c r="T84" s="18" t="s">
        <v>25</v>
      </c>
    </row>
    <row r="85" spans="1:20" ht="19.350000000000001" customHeight="1" thickBot="1" x14ac:dyDescent="0.3">
      <c r="A85" s="24">
        <v>83</v>
      </c>
      <c r="B85" s="10" t="s">
        <v>196</v>
      </c>
      <c r="C85" s="10" t="s">
        <v>135</v>
      </c>
      <c r="D85" s="10" t="s">
        <v>192</v>
      </c>
      <c r="E85" s="11">
        <f t="shared" si="11"/>
        <v>88</v>
      </c>
      <c r="F85" s="12">
        <v>66</v>
      </c>
      <c r="G85" s="11">
        <f t="shared" si="12"/>
        <v>84</v>
      </c>
      <c r="H85" s="12">
        <v>21</v>
      </c>
      <c r="I85" s="13">
        <f t="shared" si="13"/>
        <v>87</v>
      </c>
      <c r="J85" s="12" t="s">
        <v>85</v>
      </c>
      <c r="K85" s="14">
        <v>58.93</v>
      </c>
      <c r="L85" s="15">
        <f t="shared" si="14"/>
        <v>43.5</v>
      </c>
      <c r="M85" s="15">
        <f t="shared" si="15"/>
        <v>29.465</v>
      </c>
      <c r="N85" s="16">
        <v>0</v>
      </c>
      <c r="O85" s="17">
        <v>0</v>
      </c>
      <c r="P85" s="17">
        <v>0</v>
      </c>
      <c r="Q85" s="17"/>
      <c r="R85" s="17">
        <f>L85+M85+N85+O85</f>
        <v>72.965000000000003</v>
      </c>
      <c r="S85" s="18" t="str">
        <f t="shared" si="16"/>
        <v>BAŞARILI</v>
      </c>
      <c r="T85" s="18" t="s">
        <v>25</v>
      </c>
    </row>
    <row r="86" spans="1:20" ht="19.350000000000001" customHeight="1" thickBot="1" x14ac:dyDescent="0.3">
      <c r="A86" s="24">
        <v>84</v>
      </c>
      <c r="B86" s="10" t="s">
        <v>197</v>
      </c>
      <c r="C86" s="10" t="s">
        <v>135</v>
      </c>
      <c r="D86" s="10" t="s">
        <v>192</v>
      </c>
      <c r="E86" s="11">
        <f t="shared" si="11"/>
        <v>76</v>
      </c>
      <c r="F86" s="12">
        <v>57</v>
      </c>
      <c r="G86" s="11">
        <f t="shared" si="12"/>
        <v>92</v>
      </c>
      <c r="H86" s="12">
        <v>23</v>
      </c>
      <c r="I86" s="13">
        <f t="shared" si="13"/>
        <v>80</v>
      </c>
      <c r="J86" s="12" t="s">
        <v>159</v>
      </c>
      <c r="K86" s="14">
        <v>64.760000000000005</v>
      </c>
      <c r="L86" s="15">
        <f t="shared" si="14"/>
        <v>40</v>
      </c>
      <c r="M86" s="15">
        <f t="shared" si="15"/>
        <v>32.380000000000003</v>
      </c>
      <c r="N86" s="16">
        <v>0</v>
      </c>
      <c r="O86" s="17">
        <v>0</v>
      </c>
      <c r="P86" s="17">
        <v>0</v>
      </c>
      <c r="Q86" s="17"/>
      <c r="R86" s="17">
        <f>L86+M86-N86+O86</f>
        <v>72.38</v>
      </c>
      <c r="S86" s="18" t="str">
        <f t="shared" si="16"/>
        <v>BAŞARILI</v>
      </c>
      <c r="T86" s="18" t="s">
        <v>25</v>
      </c>
    </row>
    <row r="87" spans="1:20" ht="19.350000000000001" customHeight="1" thickBot="1" x14ac:dyDescent="0.3">
      <c r="A87" s="24">
        <v>85</v>
      </c>
      <c r="B87" s="10" t="s">
        <v>198</v>
      </c>
      <c r="C87" s="10" t="s">
        <v>135</v>
      </c>
      <c r="D87" s="10" t="s">
        <v>192</v>
      </c>
      <c r="E87" s="11">
        <f t="shared" si="11"/>
        <v>72</v>
      </c>
      <c r="F87" s="12">
        <v>54</v>
      </c>
      <c r="G87" s="11">
        <f t="shared" si="12"/>
        <v>92</v>
      </c>
      <c r="H87" s="12">
        <v>23</v>
      </c>
      <c r="I87" s="13">
        <f t="shared" si="13"/>
        <v>77</v>
      </c>
      <c r="J87" s="12" t="s">
        <v>199</v>
      </c>
      <c r="K87" s="14">
        <v>58</v>
      </c>
      <c r="L87" s="15">
        <f t="shared" si="14"/>
        <v>38.5</v>
      </c>
      <c r="M87" s="15">
        <f t="shared" si="15"/>
        <v>29</v>
      </c>
      <c r="N87" s="16">
        <v>0</v>
      </c>
      <c r="O87" s="17">
        <v>0</v>
      </c>
      <c r="P87" s="17">
        <v>0</v>
      </c>
      <c r="Q87" s="17"/>
      <c r="R87" s="17">
        <f>L87+M87+N87+O87</f>
        <v>67.5</v>
      </c>
      <c r="S87" s="18" t="str">
        <f t="shared" si="16"/>
        <v>BAŞARILI</v>
      </c>
      <c r="T87" s="18" t="s">
        <v>25</v>
      </c>
    </row>
    <row r="88" spans="1:20" ht="19.350000000000001" customHeight="1" thickBot="1" x14ac:dyDescent="0.3">
      <c r="A88" s="24">
        <v>86</v>
      </c>
      <c r="B88" s="10" t="s">
        <v>200</v>
      </c>
      <c r="C88" s="10" t="s">
        <v>135</v>
      </c>
      <c r="D88" s="10" t="s">
        <v>192</v>
      </c>
      <c r="E88" s="11">
        <f t="shared" si="11"/>
        <v>56</v>
      </c>
      <c r="F88" s="12">
        <v>42</v>
      </c>
      <c r="G88" s="11">
        <f t="shared" si="12"/>
        <v>84</v>
      </c>
      <c r="H88" s="12">
        <v>21</v>
      </c>
      <c r="I88" s="13">
        <f t="shared" si="13"/>
        <v>63</v>
      </c>
      <c r="J88" s="12" t="s">
        <v>201</v>
      </c>
      <c r="K88" s="14">
        <v>61.73</v>
      </c>
      <c r="L88" s="15">
        <f t="shared" si="14"/>
        <v>31.5</v>
      </c>
      <c r="M88" s="15">
        <f t="shared" si="15"/>
        <v>30.864999999999998</v>
      </c>
      <c r="N88" s="16">
        <v>0</v>
      </c>
      <c r="O88" s="17">
        <v>0</v>
      </c>
      <c r="P88" s="17">
        <v>0</v>
      </c>
      <c r="Q88" s="17"/>
      <c r="R88" s="17">
        <f>L88+M88+N88+O88</f>
        <v>62.364999999999995</v>
      </c>
      <c r="S88" s="18" t="str">
        <f t="shared" si="16"/>
        <v>BAŞARILI</v>
      </c>
      <c r="T88" s="18" t="s">
        <v>25</v>
      </c>
    </row>
    <row r="89" spans="1:20" ht="19.350000000000001" customHeight="1" thickBot="1" x14ac:dyDescent="0.3">
      <c r="A89" s="24">
        <v>87</v>
      </c>
      <c r="B89" s="10" t="s">
        <v>202</v>
      </c>
      <c r="C89" s="10" t="s">
        <v>135</v>
      </c>
      <c r="D89" s="10" t="s">
        <v>192</v>
      </c>
      <c r="E89" s="11">
        <f t="shared" si="11"/>
        <v>42</v>
      </c>
      <c r="F89" s="12">
        <v>31.5</v>
      </c>
      <c r="G89" s="11">
        <f t="shared" si="12"/>
        <v>80</v>
      </c>
      <c r="H89" s="12">
        <v>20</v>
      </c>
      <c r="I89" s="13">
        <f t="shared" si="13"/>
        <v>51.5</v>
      </c>
      <c r="J89" s="12" t="s">
        <v>203</v>
      </c>
      <c r="K89" s="14">
        <v>65.930000000000007</v>
      </c>
      <c r="L89" s="15">
        <f t="shared" si="14"/>
        <v>25.75</v>
      </c>
      <c r="M89" s="15">
        <f t="shared" si="15"/>
        <v>32.965000000000003</v>
      </c>
      <c r="N89" s="16">
        <v>0</v>
      </c>
      <c r="O89" s="17">
        <v>0</v>
      </c>
      <c r="P89" s="17">
        <v>0</v>
      </c>
      <c r="Q89" s="17"/>
      <c r="R89" s="17">
        <f>L89+M89-N89+O89</f>
        <v>58.715000000000003</v>
      </c>
      <c r="S89" s="18" t="str">
        <f t="shared" si="16"/>
        <v>BAŞARISIZ</v>
      </c>
      <c r="T89" s="18" t="s">
        <v>25</v>
      </c>
    </row>
    <row r="90" spans="1:20" ht="19.350000000000001" customHeight="1" thickBot="1" x14ac:dyDescent="0.3">
      <c r="A90" s="24">
        <v>88</v>
      </c>
      <c r="B90" s="10" t="s">
        <v>204</v>
      </c>
      <c r="C90" s="10" t="s">
        <v>135</v>
      </c>
      <c r="D90" s="10" t="s">
        <v>192</v>
      </c>
      <c r="E90" s="11">
        <f t="shared" si="11"/>
        <v>48</v>
      </c>
      <c r="F90" s="12">
        <v>36</v>
      </c>
      <c r="G90" s="11">
        <f t="shared" si="12"/>
        <v>0</v>
      </c>
      <c r="H90" s="12">
        <v>0</v>
      </c>
      <c r="I90" s="13">
        <f t="shared" si="13"/>
        <v>36</v>
      </c>
      <c r="J90" s="12" t="s">
        <v>205</v>
      </c>
      <c r="K90" s="14">
        <v>79.7</v>
      </c>
      <c r="L90" s="15">
        <f t="shared" si="14"/>
        <v>18</v>
      </c>
      <c r="M90" s="15">
        <f t="shared" si="15"/>
        <v>39.85</v>
      </c>
      <c r="N90" s="16">
        <v>0</v>
      </c>
      <c r="O90" s="17">
        <v>0</v>
      </c>
      <c r="P90" s="17">
        <v>0</v>
      </c>
      <c r="Q90" s="17"/>
      <c r="R90" s="17">
        <f>L90+M90+N90+O90</f>
        <v>57.85</v>
      </c>
      <c r="S90" s="18" t="str">
        <f t="shared" si="16"/>
        <v>BAŞARISIZ</v>
      </c>
      <c r="T90" s="18" t="s">
        <v>25</v>
      </c>
    </row>
    <row r="91" spans="1:20" ht="19.350000000000001" customHeight="1" thickBot="1" x14ac:dyDescent="0.3">
      <c r="A91" s="24">
        <v>89</v>
      </c>
      <c r="B91" s="10" t="s">
        <v>206</v>
      </c>
      <c r="C91" s="10" t="s">
        <v>135</v>
      </c>
      <c r="D91" s="10" t="s">
        <v>192</v>
      </c>
      <c r="E91" s="11">
        <f t="shared" si="11"/>
        <v>46</v>
      </c>
      <c r="F91" s="12">
        <v>34.5</v>
      </c>
      <c r="G91" s="11">
        <f t="shared" si="12"/>
        <v>60</v>
      </c>
      <c r="H91" s="12">
        <v>15</v>
      </c>
      <c r="I91" s="13">
        <f t="shared" si="13"/>
        <v>49.5</v>
      </c>
      <c r="J91" s="12" t="s">
        <v>36</v>
      </c>
      <c r="K91" s="14">
        <v>64.3</v>
      </c>
      <c r="L91" s="15">
        <f t="shared" si="14"/>
        <v>24.75</v>
      </c>
      <c r="M91" s="15">
        <f t="shared" si="15"/>
        <v>32.15</v>
      </c>
      <c r="N91" s="16">
        <v>0</v>
      </c>
      <c r="O91" s="17">
        <v>0</v>
      </c>
      <c r="P91" s="17">
        <v>0</v>
      </c>
      <c r="Q91" s="17"/>
      <c r="R91" s="17">
        <f>L91+M91+N91+O91</f>
        <v>56.9</v>
      </c>
      <c r="S91" s="18" t="s">
        <v>154</v>
      </c>
      <c r="T91" s="18" t="s">
        <v>25</v>
      </c>
    </row>
    <row r="92" spans="1:20" ht="19.350000000000001" customHeight="1" thickBot="1" x14ac:dyDescent="0.3">
      <c r="A92" s="24">
        <v>90</v>
      </c>
      <c r="B92" s="10" t="s">
        <v>207</v>
      </c>
      <c r="C92" s="10" t="s">
        <v>135</v>
      </c>
      <c r="D92" s="10" t="s">
        <v>192</v>
      </c>
      <c r="E92" s="11">
        <f t="shared" si="11"/>
        <v>32</v>
      </c>
      <c r="F92" s="12">
        <v>24</v>
      </c>
      <c r="G92" s="11">
        <f t="shared" si="12"/>
        <v>40</v>
      </c>
      <c r="H92" s="12">
        <v>10</v>
      </c>
      <c r="I92" s="13">
        <f t="shared" si="13"/>
        <v>34</v>
      </c>
      <c r="J92" s="12" t="s">
        <v>208</v>
      </c>
      <c r="K92" s="14">
        <v>69.2</v>
      </c>
      <c r="L92" s="15">
        <f t="shared" si="14"/>
        <v>17</v>
      </c>
      <c r="M92" s="15">
        <f t="shared" si="15"/>
        <v>34.6</v>
      </c>
      <c r="N92" s="16">
        <v>0</v>
      </c>
      <c r="O92" s="17">
        <v>0</v>
      </c>
      <c r="P92" s="17">
        <v>0</v>
      </c>
      <c r="Q92" s="17"/>
      <c r="R92" s="17">
        <f>L92+M92+N92+O92</f>
        <v>51.6</v>
      </c>
      <c r="S92" s="18" t="str">
        <f>IF(R92&lt;60,"BAŞARISIZ","BAŞARILI")</f>
        <v>BAŞARISIZ</v>
      </c>
      <c r="T92" s="18" t="s">
        <v>25</v>
      </c>
    </row>
    <row r="93" spans="1:20" ht="19.350000000000001" customHeight="1" thickBot="1" x14ac:dyDescent="0.3">
      <c r="A93" s="24">
        <v>91</v>
      </c>
      <c r="B93" s="10" t="s">
        <v>209</v>
      </c>
      <c r="C93" s="10" t="s">
        <v>135</v>
      </c>
      <c r="D93" s="10" t="s">
        <v>192</v>
      </c>
      <c r="E93" s="11">
        <f t="shared" si="11"/>
        <v>0</v>
      </c>
      <c r="F93" s="12">
        <v>0</v>
      </c>
      <c r="G93" s="11">
        <f t="shared" si="12"/>
        <v>0</v>
      </c>
      <c r="H93" s="12">
        <v>0</v>
      </c>
      <c r="I93" s="13">
        <f t="shared" si="13"/>
        <v>0</v>
      </c>
      <c r="J93" s="12" t="s">
        <v>210</v>
      </c>
      <c r="K93" s="14">
        <v>68.73</v>
      </c>
      <c r="L93" s="15">
        <f t="shared" si="14"/>
        <v>0</v>
      </c>
      <c r="M93" s="15">
        <f t="shared" si="15"/>
        <v>34.365000000000002</v>
      </c>
      <c r="N93" s="16">
        <v>0</v>
      </c>
      <c r="O93" s="17">
        <v>0</v>
      </c>
      <c r="P93" s="17">
        <v>0</v>
      </c>
      <c r="Q93" s="17"/>
      <c r="R93" s="17">
        <f>L93+M93+N93+O93</f>
        <v>34.365000000000002</v>
      </c>
      <c r="S93" s="18" t="str">
        <f>IF(R93&lt;60,"BAŞARISIZ","BAŞARILI")</f>
        <v>BAŞARISIZ</v>
      </c>
      <c r="T93" s="18" t="s">
        <v>25</v>
      </c>
    </row>
    <row r="94" spans="1:20" ht="19.350000000000001" customHeight="1" thickBot="1" x14ac:dyDescent="0.3">
      <c r="A94" s="24">
        <v>92</v>
      </c>
      <c r="B94" s="10" t="s">
        <v>211</v>
      </c>
      <c r="C94" s="10" t="s">
        <v>212</v>
      </c>
      <c r="D94" s="10" t="s">
        <v>213</v>
      </c>
      <c r="E94" s="11">
        <f t="shared" si="11"/>
        <v>84</v>
      </c>
      <c r="F94" s="12">
        <v>63</v>
      </c>
      <c r="G94" s="11">
        <f t="shared" si="12"/>
        <v>96</v>
      </c>
      <c r="H94" s="12">
        <v>24</v>
      </c>
      <c r="I94" s="13">
        <f t="shared" si="13"/>
        <v>87</v>
      </c>
      <c r="J94" s="12" t="s">
        <v>214</v>
      </c>
      <c r="K94" s="14">
        <v>80.400000000000006</v>
      </c>
      <c r="L94" s="15">
        <f t="shared" si="14"/>
        <v>43.5</v>
      </c>
      <c r="M94" s="15">
        <f t="shared" si="15"/>
        <v>40.200000000000003</v>
      </c>
      <c r="N94" s="16">
        <v>0</v>
      </c>
      <c r="O94" s="17">
        <v>0</v>
      </c>
      <c r="P94" s="17">
        <v>0</v>
      </c>
      <c r="Q94" s="17"/>
      <c r="R94" s="17">
        <f t="shared" ref="R94:R109" si="18">L94+M94+N94+O94</f>
        <v>83.7</v>
      </c>
      <c r="S94" s="18" t="str">
        <f t="shared" si="16"/>
        <v>BAŞARILI</v>
      </c>
      <c r="T94" s="18" t="s">
        <v>25</v>
      </c>
    </row>
    <row r="95" spans="1:20" ht="19.350000000000001" customHeight="1" thickBot="1" x14ac:dyDescent="0.3">
      <c r="A95" s="24">
        <v>93</v>
      </c>
      <c r="B95" s="10" t="s">
        <v>215</v>
      </c>
      <c r="C95" s="10" t="s">
        <v>212</v>
      </c>
      <c r="D95" s="10" t="s">
        <v>213</v>
      </c>
      <c r="E95" s="11">
        <f t="shared" si="11"/>
        <v>0</v>
      </c>
      <c r="F95" s="12">
        <v>0</v>
      </c>
      <c r="G95" s="11">
        <f t="shared" si="12"/>
        <v>0</v>
      </c>
      <c r="H95" s="12">
        <v>0</v>
      </c>
      <c r="I95" s="13">
        <f t="shared" si="13"/>
        <v>0</v>
      </c>
      <c r="J95" s="12" t="s">
        <v>186</v>
      </c>
      <c r="K95" s="14">
        <v>77.13</v>
      </c>
      <c r="L95" s="15">
        <f t="shared" si="14"/>
        <v>0</v>
      </c>
      <c r="M95" s="15">
        <f t="shared" si="15"/>
        <v>38.564999999999998</v>
      </c>
      <c r="N95" s="16">
        <v>0</v>
      </c>
      <c r="O95" s="17">
        <v>0</v>
      </c>
      <c r="P95" s="17">
        <v>0</v>
      </c>
      <c r="Q95" s="17"/>
      <c r="R95" s="17">
        <f t="shared" si="18"/>
        <v>38.564999999999998</v>
      </c>
      <c r="S95" s="18" t="str">
        <f t="shared" si="16"/>
        <v>BAŞARISIZ</v>
      </c>
      <c r="T95" s="18" t="s">
        <v>25</v>
      </c>
    </row>
    <row r="96" spans="1:20" ht="19.350000000000001" customHeight="1" thickBot="1" x14ac:dyDescent="0.3">
      <c r="A96" s="24">
        <v>94</v>
      </c>
      <c r="B96" s="10" t="s">
        <v>216</v>
      </c>
      <c r="C96" s="10" t="s">
        <v>212</v>
      </c>
      <c r="D96" s="10" t="s">
        <v>217</v>
      </c>
      <c r="E96" s="11">
        <f t="shared" si="11"/>
        <v>84</v>
      </c>
      <c r="F96" s="12">
        <v>63</v>
      </c>
      <c r="G96" s="11">
        <f t="shared" si="12"/>
        <v>100</v>
      </c>
      <c r="H96" s="12">
        <v>25</v>
      </c>
      <c r="I96" s="13">
        <f t="shared" si="13"/>
        <v>88</v>
      </c>
      <c r="J96" s="12" t="s">
        <v>218</v>
      </c>
      <c r="K96" s="14">
        <v>86.46</v>
      </c>
      <c r="L96" s="15">
        <f t="shared" si="14"/>
        <v>44</v>
      </c>
      <c r="M96" s="15">
        <f t="shared" si="15"/>
        <v>43.23</v>
      </c>
      <c r="N96" s="16">
        <v>0</v>
      </c>
      <c r="O96" s="17">
        <v>0</v>
      </c>
      <c r="P96" s="17">
        <v>0</v>
      </c>
      <c r="Q96" s="17"/>
      <c r="R96" s="17">
        <f t="shared" si="18"/>
        <v>87.22999999999999</v>
      </c>
      <c r="S96" s="18" t="str">
        <f t="shared" si="16"/>
        <v>BAŞARILI</v>
      </c>
      <c r="T96" s="18" t="s">
        <v>25</v>
      </c>
    </row>
    <row r="97" spans="1:20" ht="19.350000000000001" customHeight="1" thickBot="1" x14ac:dyDescent="0.3">
      <c r="A97" s="24">
        <v>95</v>
      </c>
      <c r="B97" s="10" t="s">
        <v>219</v>
      </c>
      <c r="C97" s="10" t="s">
        <v>212</v>
      </c>
      <c r="D97" s="10" t="s">
        <v>217</v>
      </c>
      <c r="E97" s="11">
        <f t="shared" si="11"/>
        <v>90</v>
      </c>
      <c r="F97" s="12">
        <v>67.5</v>
      </c>
      <c r="G97" s="11">
        <f t="shared" si="12"/>
        <v>100</v>
      </c>
      <c r="H97" s="12">
        <v>25</v>
      </c>
      <c r="I97" s="13">
        <f t="shared" si="13"/>
        <v>92.5</v>
      </c>
      <c r="J97" s="12" t="s">
        <v>173</v>
      </c>
      <c r="K97" s="14">
        <v>71.3</v>
      </c>
      <c r="L97" s="15">
        <f t="shared" si="14"/>
        <v>46.25</v>
      </c>
      <c r="M97" s="15">
        <f t="shared" si="15"/>
        <v>35.65</v>
      </c>
      <c r="N97" s="16">
        <v>0</v>
      </c>
      <c r="O97" s="17">
        <v>0</v>
      </c>
      <c r="P97" s="17">
        <v>0</v>
      </c>
      <c r="Q97" s="17"/>
      <c r="R97" s="17">
        <f t="shared" si="18"/>
        <v>81.900000000000006</v>
      </c>
      <c r="S97" s="18" t="str">
        <f t="shared" si="16"/>
        <v>BAŞARILI</v>
      </c>
      <c r="T97" s="18" t="s">
        <v>25</v>
      </c>
    </row>
    <row r="98" spans="1:20" ht="19.350000000000001" customHeight="1" thickBot="1" x14ac:dyDescent="0.3">
      <c r="A98" s="24">
        <v>96</v>
      </c>
      <c r="B98" s="10" t="s">
        <v>220</v>
      </c>
      <c r="C98" s="10" t="s">
        <v>212</v>
      </c>
      <c r="D98" s="10" t="s">
        <v>217</v>
      </c>
      <c r="E98" s="11">
        <f t="shared" si="11"/>
        <v>54</v>
      </c>
      <c r="F98" s="12">
        <v>40.5</v>
      </c>
      <c r="G98" s="11">
        <f t="shared" si="12"/>
        <v>76</v>
      </c>
      <c r="H98" s="12">
        <v>19</v>
      </c>
      <c r="I98" s="29">
        <f t="shared" si="13"/>
        <v>59.5</v>
      </c>
      <c r="J98" s="12" t="s">
        <v>221</v>
      </c>
      <c r="K98" s="14">
        <v>81.33</v>
      </c>
      <c r="L98" s="15">
        <f t="shared" si="14"/>
        <v>29.75</v>
      </c>
      <c r="M98" s="15">
        <f t="shared" si="15"/>
        <v>40.664999999999999</v>
      </c>
      <c r="N98" s="16">
        <v>0</v>
      </c>
      <c r="O98" s="17">
        <v>0</v>
      </c>
      <c r="P98" s="17">
        <v>0</v>
      </c>
      <c r="Q98" s="17"/>
      <c r="R98" s="17">
        <f t="shared" si="18"/>
        <v>70.414999999999992</v>
      </c>
      <c r="S98" s="18" t="s">
        <v>180</v>
      </c>
      <c r="T98" s="18" t="s">
        <v>25</v>
      </c>
    </row>
    <row r="99" spans="1:20" ht="19.350000000000001" customHeight="1" thickBot="1" x14ac:dyDescent="0.3">
      <c r="A99" s="24">
        <v>97</v>
      </c>
      <c r="B99" s="10" t="s">
        <v>222</v>
      </c>
      <c r="C99" s="10" t="s">
        <v>212</v>
      </c>
      <c r="D99" s="10" t="s">
        <v>217</v>
      </c>
      <c r="E99" s="11">
        <f t="shared" si="11"/>
        <v>78</v>
      </c>
      <c r="F99" s="12">
        <v>58.5</v>
      </c>
      <c r="G99" s="11">
        <f t="shared" si="12"/>
        <v>60</v>
      </c>
      <c r="H99" s="12">
        <v>15</v>
      </c>
      <c r="I99" s="13">
        <f t="shared" si="13"/>
        <v>73.5</v>
      </c>
      <c r="J99" s="12" t="s">
        <v>223</v>
      </c>
      <c r="K99" s="14">
        <v>66.16</v>
      </c>
      <c r="L99" s="15">
        <f t="shared" si="14"/>
        <v>36.75</v>
      </c>
      <c r="M99" s="15">
        <f t="shared" si="15"/>
        <v>33.08</v>
      </c>
      <c r="N99" s="16">
        <v>0</v>
      </c>
      <c r="O99" s="17">
        <v>0</v>
      </c>
      <c r="P99" s="17">
        <v>0</v>
      </c>
      <c r="Q99" s="17"/>
      <c r="R99" s="17">
        <f t="shared" si="18"/>
        <v>69.83</v>
      </c>
      <c r="S99" s="18" t="str">
        <f t="shared" ref="S99:S112" si="19">IF(R99&lt;60,"BAŞARISIZ","BAŞARILI")</f>
        <v>BAŞARILI</v>
      </c>
      <c r="T99" s="18" t="s">
        <v>25</v>
      </c>
    </row>
    <row r="100" spans="1:20" ht="19.350000000000001" customHeight="1" thickBot="1" x14ac:dyDescent="0.3">
      <c r="A100" s="24">
        <v>98</v>
      </c>
      <c r="B100" s="10" t="s">
        <v>224</v>
      </c>
      <c r="C100" s="10" t="s">
        <v>212</v>
      </c>
      <c r="D100" s="10" t="s">
        <v>225</v>
      </c>
      <c r="E100" s="11">
        <f t="shared" si="11"/>
        <v>0</v>
      </c>
      <c r="F100" s="12">
        <v>0</v>
      </c>
      <c r="G100" s="11">
        <f t="shared" si="12"/>
        <v>0</v>
      </c>
      <c r="H100" s="12">
        <v>0</v>
      </c>
      <c r="I100" s="13">
        <f t="shared" si="13"/>
        <v>0</v>
      </c>
      <c r="J100" s="12" t="s">
        <v>226</v>
      </c>
      <c r="K100" s="14">
        <v>74.56</v>
      </c>
      <c r="L100" s="15">
        <f t="shared" si="14"/>
        <v>0</v>
      </c>
      <c r="M100" s="15">
        <f t="shared" si="15"/>
        <v>37.28</v>
      </c>
      <c r="N100" s="16">
        <v>0</v>
      </c>
      <c r="O100" s="17">
        <v>0</v>
      </c>
      <c r="P100" s="17">
        <v>0</v>
      </c>
      <c r="Q100" s="17"/>
      <c r="R100" s="17">
        <f t="shared" si="18"/>
        <v>37.28</v>
      </c>
      <c r="S100" s="18" t="str">
        <f t="shared" si="19"/>
        <v>BAŞARISIZ</v>
      </c>
      <c r="T100" s="18" t="s">
        <v>25</v>
      </c>
    </row>
    <row r="101" spans="1:20" ht="19.350000000000001" customHeight="1" thickBot="1" x14ac:dyDescent="0.3">
      <c r="A101" s="24">
        <v>99</v>
      </c>
      <c r="B101" s="10" t="s">
        <v>227</v>
      </c>
      <c r="C101" s="10" t="s">
        <v>212</v>
      </c>
      <c r="D101" s="10" t="s">
        <v>225</v>
      </c>
      <c r="E101" s="11">
        <f t="shared" si="11"/>
        <v>0</v>
      </c>
      <c r="F101" s="12">
        <v>0</v>
      </c>
      <c r="G101" s="11">
        <f t="shared" si="12"/>
        <v>0</v>
      </c>
      <c r="H101" s="12">
        <v>0</v>
      </c>
      <c r="I101" s="13">
        <f t="shared" si="13"/>
        <v>0</v>
      </c>
      <c r="J101" s="12" t="s">
        <v>228</v>
      </c>
      <c r="K101" s="14">
        <v>88.1</v>
      </c>
      <c r="L101" s="15">
        <f t="shared" si="14"/>
        <v>0</v>
      </c>
      <c r="M101" s="15">
        <f t="shared" si="15"/>
        <v>44.05</v>
      </c>
      <c r="N101" s="16">
        <v>0</v>
      </c>
      <c r="O101" s="17">
        <v>0</v>
      </c>
      <c r="P101" s="17">
        <v>0</v>
      </c>
      <c r="Q101" s="17"/>
      <c r="R101" s="17">
        <f t="shared" si="18"/>
        <v>44.05</v>
      </c>
      <c r="S101" s="18" t="str">
        <f t="shared" si="19"/>
        <v>BAŞARISIZ</v>
      </c>
      <c r="T101" s="18" t="s">
        <v>25</v>
      </c>
    </row>
    <row r="102" spans="1:20" ht="19.350000000000001" customHeight="1" thickBot="1" x14ac:dyDescent="0.3">
      <c r="A102" s="24">
        <v>100</v>
      </c>
      <c r="B102" s="10" t="s">
        <v>229</v>
      </c>
      <c r="C102" s="10" t="s">
        <v>212</v>
      </c>
      <c r="D102" s="10" t="s">
        <v>225</v>
      </c>
      <c r="E102" s="11">
        <f t="shared" si="11"/>
        <v>0</v>
      </c>
      <c r="F102" s="12">
        <v>0</v>
      </c>
      <c r="G102" s="11">
        <f t="shared" si="12"/>
        <v>0</v>
      </c>
      <c r="H102" s="12">
        <v>0</v>
      </c>
      <c r="I102" s="13">
        <f t="shared" si="13"/>
        <v>0</v>
      </c>
      <c r="J102" s="12" t="s">
        <v>52</v>
      </c>
      <c r="K102" s="14">
        <v>60.56</v>
      </c>
      <c r="L102" s="15">
        <f t="shared" si="14"/>
        <v>0</v>
      </c>
      <c r="M102" s="15">
        <f t="shared" si="15"/>
        <v>30.28</v>
      </c>
      <c r="N102" s="16">
        <v>0</v>
      </c>
      <c r="O102" s="17">
        <v>0</v>
      </c>
      <c r="P102" s="17">
        <v>0</v>
      </c>
      <c r="Q102" s="17"/>
      <c r="R102" s="17">
        <f t="shared" si="18"/>
        <v>30.28</v>
      </c>
      <c r="S102" s="18" t="str">
        <f t="shared" si="19"/>
        <v>BAŞARISIZ</v>
      </c>
      <c r="T102" s="18" t="s">
        <v>25</v>
      </c>
    </row>
    <row r="103" spans="1:20" ht="19.350000000000001" customHeight="1" thickBot="1" x14ac:dyDescent="0.3">
      <c r="A103" s="24">
        <v>101</v>
      </c>
      <c r="B103" s="10" t="s">
        <v>230</v>
      </c>
      <c r="C103" s="10" t="s">
        <v>212</v>
      </c>
      <c r="D103" s="10" t="s">
        <v>225</v>
      </c>
      <c r="E103" s="11">
        <f t="shared" si="11"/>
        <v>0</v>
      </c>
      <c r="F103" s="12">
        <v>0</v>
      </c>
      <c r="G103" s="11">
        <f t="shared" si="12"/>
        <v>0</v>
      </c>
      <c r="H103" s="12">
        <v>0</v>
      </c>
      <c r="I103" s="13">
        <f t="shared" si="13"/>
        <v>0</v>
      </c>
      <c r="J103" s="12" t="s">
        <v>231</v>
      </c>
      <c r="K103" s="14">
        <v>67.8</v>
      </c>
      <c r="L103" s="15">
        <f t="shared" si="14"/>
        <v>0</v>
      </c>
      <c r="M103" s="15">
        <f t="shared" si="15"/>
        <v>33.9</v>
      </c>
      <c r="N103" s="16">
        <v>0</v>
      </c>
      <c r="O103" s="17">
        <v>0</v>
      </c>
      <c r="P103" s="17">
        <v>0</v>
      </c>
      <c r="Q103" s="17"/>
      <c r="R103" s="17">
        <f t="shared" si="18"/>
        <v>33.9</v>
      </c>
      <c r="S103" s="18" t="str">
        <f t="shared" si="19"/>
        <v>BAŞARISIZ</v>
      </c>
      <c r="T103" s="18" t="s">
        <v>25</v>
      </c>
    </row>
    <row r="104" spans="1:20" ht="19.350000000000001" customHeight="1" thickBot="1" x14ac:dyDescent="0.3">
      <c r="A104" s="24">
        <v>102</v>
      </c>
      <c r="B104" s="10" t="s">
        <v>232</v>
      </c>
      <c r="C104" s="10" t="s">
        <v>212</v>
      </c>
      <c r="D104" s="10" t="s">
        <v>233</v>
      </c>
      <c r="E104" s="11">
        <f>SUM(F104*100/75)</f>
        <v>64</v>
      </c>
      <c r="F104" s="12">
        <v>48</v>
      </c>
      <c r="G104" s="11">
        <f t="shared" si="12"/>
        <v>72</v>
      </c>
      <c r="H104" s="12">
        <v>18</v>
      </c>
      <c r="I104" s="13">
        <f t="shared" si="13"/>
        <v>66</v>
      </c>
      <c r="J104" s="12" t="s">
        <v>151</v>
      </c>
      <c r="K104" s="14">
        <v>62.9</v>
      </c>
      <c r="L104" s="15">
        <f t="shared" si="14"/>
        <v>33</v>
      </c>
      <c r="M104" s="15">
        <f t="shared" si="15"/>
        <v>31.45</v>
      </c>
      <c r="N104" s="16">
        <v>0</v>
      </c>
      <c r="O104" s="17">
        <v>0</v>
      </c>
      <c r="P104" s="17">
        <v>0</v>
      </c>
      <c r="Q104" s="17"/>
      <c r="R104" s="17">
        <f t="shared" si="18"/>
        <v>64.45</v>
      </c>
      <c r="S104" s="18" t="str">
        <f t="shared" si="19"/>
        <v>BAŞARILI</v>
      </c>
      <c r="T104" s="18" t="s">
        <v>25</v>
      </c>
    </row>
    <row r="105" spans="1:20" ht="19.350000000000001" customHeight="1" thickBot="1" x14ac:dyDescent="0.3">
      <c r="A105" s="24">
        <v>103</v>
      </c>
      <c r="B105" s="10" t="s">
        <v>234</v>
      </c>
      <c r="C105" s="10" t="s">
        <v>212</v>
      </c>
      <c r="D105" s="10" t="s">
        <v>233</v>
      </c>
      <c r="E105" s="11">
        <f>SUM(F105*100/75)</f>
        <v>44</v>
      </c>
      <c r="F105" s="12">
        <v>33</v>
      </c>
      <c r="G105" s="11">
        <f t="shared" si="12"/>
        <v>52</v>
      </c>
      <c r="H105" s="12">
        <v>13</v>
      </c>
      <c r="I105" s="13">
        <f t="shared" si="13"/>
        <v>46</v>
      </c>
      <c r="J105" s="12" t="s">
        <v>208</v>
      </c>
      <c r="K105" s="14">
        <v>69.2</v>
      </c>
      <c r="L105" s="15">
        <f t="shared" si="14"/>
        <v>23</v>
      </c>
      <c r="M105" s="15">
        <f t="shared" si="15"/>
        <v>34.6</v>
      </c>
      <c r="N105" s="16">
        <v>0</v>
      </c>
      <c r="O105" s="17">
        <v>0</v>
      </c>
      <c r="P105" s="17">
        <v>0</v>
      </c>
      <c r="Q105" s="17"/>
      <c r="R105" s="17">
        <f t="shared" si="18"/>
        <v>57.6</v>
      </c>
      <c r="S105" s="18" t="str">
        <f t="shared" si="19"/>
        <v>BAŞARISIZ</v>
      </c>
      <c r="T105" s="18" t="s">
        <v>25</v>
      </c>
    </row>
    <row r="106" spans="1:20" ht="19.350000000000001" customHeight="1" thickBot="1" x14ac:dyDescent="0.3">
      <c r="A106" s="24">
        <v>104</v>
      </c>
      <c r="B106" s="10" t="s">
        <v>235</v>
      </c>
      <c r="C106" s="10" t="s">
        <v>212</v>
      </c>
      <c r="D106" s="10" t="s">
        <v>233</v>
      </c>
      <c r="E106" s="11">
        <f>SUM(F106*100/75)</f>
        <v>30</v>
      </c>
      <c r="F106" s="12">
        <v>22.5</v>
      </c>
      <c r="G106" s="11">
        <f t="shared" si="12"/>
        <v>44</v>
      </c>
      <c r="H106" s="12">
        <v>11</v>
      </c>
      <c r="I106" s="13">
        <f t="shared" si="13"/>
        <v>33.5</v>
      </c>
      <c r="J106" s="12" t="s">
        <v>231</v>
      </c>
      <c r="K106" s="14">
        <v>67.8</v>
      </c>
      <c r="L106" s="15">
        <f t="shared" si="14"/>
        <v>16.75</v>
      </c>
      <c r="M106" s="15">
        <f t="shared" si="15"/>
        <v>33.9</v>
      </c>
      <c r="N106" s="16">
        <v>0</v>
      </c>
      <c r="O106" s="17">
        <v>0</v>
      </c>
      <c r="P106" s="17">
        <v>0</v>
      </c>
      <c r="Q106" s="17"/>
      <c r="R106" s="17">
        <f t="shared" si="18"/>
        <v>50.65</v>
      </c>
      <c r="S106" s="18" t="str">
        <f t="shared" si="19"/>
        <v>BAŞARISIZ</v>
      </c>
      <c r="T106" s="18" t="s">
        <v>25</v>
      </c>
    </row>
    <row r="107" spans="1:20" ht="19.350000000000001" customHeight="1" thickBot="1" x14ac:dyDescent="0.3">
      <c r="A107" s="24">
        <v>105</v>
      </c>
      <c r="B107" s="10" t="s">
        <v>236</v>
      </c>
      <c r="C107" s="10" t="s">
        <v>212</v>
      </c>
      <c r="D107" s="10" t="s">
        <v>233</v>
      </c>
      <c r="E107" s="11">
        <v>42</v>
      </c>
      <c r="F107" s="12">
        <v>31.5</v>
      </c>
      <c r="G107" s="11">
        <f t="shared" si="12"/>
        <v>40</v>
      </c>
      <c r="H107" s="12">
        <v>10</v>
      </c>
      <c r="I107" s="13">
        <f t="shared" si="13"/>
        <v>41.5</v>
      </c>
      <c r="J107" s="12" t="s">
        <v>139</v>
      </c>
      <c r="K107" s="14">
        <v>70.83</v>
      </c>
      <c r="L107" s="15">
        <f t="shared" si="14"/>
        <v>20.75</v>
      </c>
      <c r="M107" s="15">
        <f t="shared" si="15"/>
        <v>35.414999999999999</v>
      </c>
      <c r="N107" s="16">
        <v>0</v>
      </c>
      <c r="O107" s="17">
        <v>0</v>
      </c>
      <c r="P107" s="17">
        <v>0</v>
      </c>
      <c r="Q107" s="17"/>
      <c r="R107" s="17">
        <f t="shared" si="18"/>
        <v>56.164999999999999</v>
      </c>
      <c r="S107" s="18" t="str">
        <f t="shared" si="19"/>
        <v>BAŞARISIZ</v>
      </c>
      <c r="T107" s="18" t="s">
        <v>25</v>
      </c>
    </row>
    <row r="108" spans="1:20" ht="19.350000000000001" customHeight="1" thickBot="1" x14ac:dyDescent="0.3">
      <c r="A108" s="24">
        <v>106</v>
      </c>
      <c r="B108" s="10" t="s">
        <v>237</v>
      </c>
      <c r="C108" s="10" t="s">
        <v>212</v>
      </c>
      <c r="D108" s="10" t="s">
        <v>238</v>
      </c>
      <c r="E108" s="11">
        <f>SUM(F108*100/75)</f>
        <v>76</v>
      </c>
      <c r="F108" s="12">
        <v>57</v>
      </c>
      <c r="G108" s="11">
        <f t="shared" si="12"/>
        <v>100</v>
      </c>
      <c r="H108" s="12">
        <v>25</v>
      </c>
      <c r="I108" s="13">
        <f t="shared" si="13"/>
        <v>82</v>
      </c>
      <c r="J108" s="12" t="s">
        <v>239</v>
      </c>
      <c r="K108" s="14">
        <v>74.33</v>
      </c>
      <c r="L108" s="15">
        <f t="shared" si="14"/>
        <v>41</v>
      </c>
      <c r="M108" s="15">
        <f t="shared" si="15"/>
        <v>37.164999999999999</v>
      </c>
      <c r="N108" s="16">
        <v>0</v>
      </c>
      <c r="O108" s="17">
        <v>0</v>
      </c>
      <c r="P108" s="17">
        <v>0</v>
      </c>
      <c r="Q108" s="17">
        <v>10</v>
      </c>
      <c r="R108" s="17">
        <f>L108+M108+N108+O108+Q108</f>
        <v>88.164999999999992</v>
      </c>
      <c r="S108" s="18" t="str">
        <f t="shared" si="19"/>
        <v>BAŞARILI</v>
      </c>
      <c r="T108" s="18" t="s">
        <v>25</v>
      </c>
    </row>
    <row r="109" spans="1:20" ht="19.350000000000001" customHeight="1" thickBot="1" x14ac:dyDescent="0.3">
      <c r="A109" s="24">
        <v>107</v>
      </c>
      <c r="B109" s="10" t="s">
        <v>240</v>
      </c>
      <c r="C109" s="10" t="s">
        <v>212</v>
      </c>
      <c r="D109" s="10" t="s">
        <v>238</v>
      </c>
      <c r="E109" s="11">
        <f>SUM(F109*100/75)</f>
        <v>76</v>
      </c>
      <c r="F109" s="28">
        <v>57</v>
      </c>
      <c r="G109" s="11">
        <f t="shared" si="12"/>
        <v>40</v>
      </c>
      <c r="H109" s="12">
        <v>10</v>
      </c>
      <c r="I109" s="13">
        <f t="shared" si="13"/>
        <v>67</v>
      </c>
      <c r="J109" s="12" t="s">
        <v>186</v>
      </c>
      <c r="K109" s="14">
        <v>77.13</v>
      </c>
      <c r="L109" s="15">
        <f t="shared" si="14"/>
        <v>33.5</v>
      </c>
      <c r="M109" s="15">
        <f t="shared" si="15"/>
        <v>38.564999999999998</v>
      </c>
      <c r="N109" s="16">
        <v>0</v>
      </c>
      <c r="O109" s="17">
        <v>0</v>
      </c>
      <c r="P109" s="17">
        <v>0</v>
      </c>
      <c r="Q109" s="17"/>
      <c r="R109" s="17">
        <f t="shared" si="18"/>
        <v>72.064999999999998</v>
      </c>
      <c r="S109" s="18" t="str">
        <f t="shared" si="19"/>
        <v>BAŞARILI</v>
      </c>
      <c r="T109" s="18" t="s">
        <v>25</v>
      </c>
    </row>
    <row r="110" spans="1:20" ht="19.350000000000001" customHeight="1" thickBot="1" x14ac:dyDescent="0.3">
      <c r="A110" s="24">
        <v>108</v>
      </c>
      <c r="B110" s="10" t="s">
        <v>241</v>
      </c>
      <c r="C110" s="10" t="s">
        <v>212</v>
      </c>
      <c r="D110" s="10" t="s">
        <v>238</v>
      </c>
      <c r="E110" s="11">
        <f>SUM(F110*100/75)</f>
        <v>56</v>
      </c>
      <c r="F110" s="12">
        <v>42</v>
      </c>
      <c r="G110" s="11">
        <f t="shared" si="12"/>
        <v>80</v>
      </c>
      <c r="H110" s="12">
        <v>20</v>
      </c>
      <c r="I110" s="13">
        <f t="shared" si="13"/>
        <v>62</v>
      </c>
      <c r="J110" s="12" t="s">
        <v>61</v>
      </c>
      <c r="K110" s="14">
        <v>72.23</v>
      </c>
      <c r="L110" s="15">
        <f t="shared" si="14"/>
        <v>31</v>
      </c>
      <c r="M110" s="15">
        <f t="shared" si="15"/>
        <v>36.115000000000002</v>
      </c>
      <c r="N110" s="16">
        <v>0</v>
      </c>
      <c r="O110" s="17">
        <v>0</v>
      </c>
      <c r="P110" s="17">
        <v>0</v>
      </c>
      <c r="Q110" s="17"/>
      <c r="R110" s="17">
        <f>L110+M110+N110+O110</f>
        <v>67.115000000000009</v>
      </c>
      <c r="S110" s="18" t="str">
        <f t="shared" si="19"/>
        <v>BAŞARILI</v>
      </c>
      <c r="T110" s="18" t="s">
        <v>25</v>
      </c>
    </row>
    <row r="111" spans="1:20" ht="19.350000000000001" customHeight="1" thickBot="1" x14ac:dyDescent="0.3">
      <c r="A111" s="24">
        <v>109</v>
      </c>
      <c r="B111" s="10" t="s">
        <v>242</v>
      </c>
      <c r="C111" s="10" t="s">
        <v>212</v>
      </c>
      <c r="D111" s="10" t="s">
        <v>243</v>
      </c>
      <c r="E111" s="11">
        <f t="shared" si="11"/>
        <v>82</v>
      </c>
      <c r="F111" s="12">
        <v>61.5</v>
      </c>
      <c r="G111" s="11">
        <f t="shared" si="12"/>
        <v>92</v>
      </c>
      <c r="H111" s="12">
        <v>23</v>
      </c>
      <c r="I111" s="13">
        <f t="shared" si="13"/>
        <v>84.5</v>
      </c>
      <c r="J111" s="12" t="s">
        <v>89</v>
      </c>
      <c r="K111" s="14">
        <v>66.86</v>
      </c>
      <c r="L111" s="15">
        <f t="shared" si="14"/>
        <v>42.25</v>
      </c>
      <c r="M111" s="15">
        <f t="shared" si="15"/>
        <v>33.43</v>
      </c>
      <c r="N111" s="16">
        <v>0</v>
      </c>
      <c r="O111" s="17">
        <v>0</v>
      </c>
      <c r="P111" s="17">
        <v>0</v>
      </c>
      <c r="Q111" s="17"/>
      <c r="R111" s="17">
        <f>L111+M111+N111+O111</f>
        <v>75.680000000000007</v>
      </c>
      <c r="S111" s="18" t="str">
        <f t="shared" si="19"/>
        <v>BAŞARILI</v>
      </c>
      <c r="T111" s="18" t="s">
        <v>25</v>
      </c>
    </row>
    <row r="112" spans="1:20" ht="19.350000000000001" customHeight="1" thickBot="1" x14ac:dyDescent="0.3">
      <c r="A112" s="24">
        <v>110</v>
      </c>
      <c r="B112" s="10" t="s">
        <v>244</v>
      </c>
      <c r="C112" s="10" t="s">
        <v>212</v>
      </c>
      <c r="D112" s="10" t="s">
        <v>245</v>
      </c>
      <c r="E112" s="11">
        <f t="shared" si="11"/>
        <v>36</v>
      </c>
      <c r="F112" s="12">
        <v>27</v>
      </c>
      <c r="G112" s="11">
        <f t="shared" si="12"/>
        <v>32</v>
      </c>
      <c r="H112" s="12">
        <v>8</v>
      </c>
      <c r="I112" s="13">
        <f t="shared" si="13"/>
        <v>35</v>
      </c>
      <c r="J112" s="12" t="s">
        <v>223</v>
      </c>
      <c r="K112" s="14">
        <v>66.16</v>
      </c>
      <c r="L112" s="15">
        <f t="shared" si="14"/>
        <v>17.5</v>
      </c>
      <c r="M112" s="15">
        <f t="shared" si="15"/>
        <v>33.08</v>
      </c>
      <c r="N112" s="16">
        <v>0</v>
      </c>
      <c r="O112" s="17">
        <v>0</v>
      </c>
      <c r="P112" s="17">
        <v>0</v>
      </c>
      <c r="Q112" s="17"/>
      <c r="R112" s="17">
        <f>L112+M112+N112+O112</f>
        <v>50.58</v>
      </c>
      <c r="S112" s="18" t="str">
        <f t="shared" si="19"/>
        <v>BAŞARISIZ</v>
      </c>
      <c r="T112" s="18" t="s">
        <v>25</v>
      </c>
    </row>
    <row r="113" spans="1:20" ht="19.350000000000001" customHeight="1" thickBot="1" x14ac:dyDescent="0.3">
      <c r="A113" s="24">
        <v>111</v>
      </c>
      <c r="B113" s="10" t="s">
        <v>246</v>
      </c>
      <c r="C113" s="10" t="s">
        <v>212</v>
      </c>
      <c r="D113" s="10" t="s">
        <v>247</v>
      </c>
      <c r="E113" s="11">
        <f>SUM(F113*100/75)</f>
        <v>86</v>
      </c>
      <c r="F113" s="12">
        <v>64.5</v>
      </c>
      <c r="G113" s="11">
        <f>SUM(H113*100/25)</f>
        <v>92</v>
      </c>
      <c r="H113" s="12">
        <v>23</v>
      </c>
      <c r="I113" s="13">
        <f>+F113+H113</f>
        <v>87.5</v>
      </c>
      <c r="J113" s="12" t="s">
        <v>239</v>
      </c>
      <c r="K113" s="14">
        <v>74.33</v>
      </c>
      <c r="L113" s="15">
        <f>I113*50/100</f>
        <v>43.75</v>
      </c>
      <c r="M113" s="15">
        <f>K113*50/100</f>
        <v>37.164999999999999</v>
      </c>
      <c r="N113" s="16">
        <v>0</v>
      </c>
      <c r="O113" s="17">
        <v>0</v>
      </c>
      <c r="P113" s="17">
        <v>0</v>
      </c>
      <c r="Q113" s="17"/>
      <c r="R113" s="17">
        <f>L113+M113+N113+O113</f>
        <v>80.914999999999992</v>
      </c>
      <c r="S113" s="18" t="str">
        <f>IF(R113&lt;60,"BAŞARISIZ","BAŞARILI")</f>
        <v>BAŞARILI</v>
      </c>
      <c r="T113" s="18" t="s">
        <v>25</v>
      </c>
    </row>
    <row r="114" spans="1:20" ht="18.75" customHeight="1" thickBot="1" x14ac:dyDescent="0.3">
      <c r="A114" s="24">
        <v>112</v>
      </c>
      <c r="B114" s="10" t="s">
        <v>248</v>
      </c>
      <c r="C114" s="10" t="s">
        <v>212</v>
      </c>
      <c r="D114" s="10" t="s">
        <v>247</v>
      </c>
      <c r="E114" s="11">
        <f>SUM(F114*100/75)</f>
        <v>48</v>
      </c>
      <c r="F114" s="12">
        <v>36</v>
      </c>
      <c r="G114" s="11">
        <f>SUM(H114*100/25)</f>
        <v>64</v>
      </c>
      <c r="H114" s="12">
        <v>16</v>
      </c>
      <c r="I114" s="13">
        <f>+F114+H114</f>
        <v>52</v>
      </c>
      <c r="J114" s="12" t="s">
        <v>173</v>
      </c>
      <c r="K114" s="14">
        <v>71.3</v>
      </c>
      <c r="L114" s="15">
        <f>I114*50/100</f>
        <v>26</v>
      </c>
      <c r="M114" s="15">
        <f>K114*50/100</f>
        <v>35.65</v>
      </c>
      <c r="N114" s="16">
        <v>0</v>
      </c>
      <c r="O114" s="17">
        <v>0</v>
      </c>
      <c r="P114" s="17">
        <v>10</v>
      </c>
      <c r="Q114" s="17"/>
      <c r="R114" s="17">
        <v>43.65</v>
      </c>
      <c r="S114" s="18" t="str">
        <f>IF(R114&lt;60,"BAŞARISIZ","BAŞARILI")</f>
        <v>BAŞARISIZ</v>
      </c>
      <c r="T114" s="18" t="s">
        <v>25</v>
      </c>
    </row>
    <row r="115" spans="1:20" ht="19.350000000000001" customHeight="1" thickBot="1" x14ac:dyDescent="0.3">
      <c r="A115" s="24"/>
      <c r="B115" s="39"/>
      <c r="C115" s="39"/>
      <c r="D115" s="39"/>
      <c r="E115" s="40"/>
      <c r="F115" s="40"/>
      <c r="G115" s="40"/>
      <c r="H115" s="40"/>
      <c r="I115" s="41"/>
      <c r="J115" s="42"/>
      <c r="K115" s="43"/>
      <c r="L115" s="43"/>
      <c r="M115" s="43"/>
      <c r="N115" s="43"/>
      <c r="O115" s="43"/>
      <c r="P115" s="43"/>
      <c r="Q115" s="43"/>
      <c r="R115" s="43"/>
      <c r="S115" s="43"/>
      <c r="T115" s="43"/>
    </row>
    <row r="116" spans="1:20" ht="19.350000000000001" customHeight="1" thickBot="1" x14ac:dyDescent="0.3">
      <c r="A116" s="44" t="s">
        <v>249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</row>
    <row r="117" spans="1:20" s="19" customFormat="1" ht="19.350000000000001" customHeight="1" thickBot="1" x14ac:dyDescent="0.3">
      <c r="A117" s="45">
        <v>1</v>
      </c>
      <c r="B117" s="10" t="s">
        <v>250</v>
      </c>
      <c r="C117" s="10" t="s">
        <v>22</v>
      </c>
      <c r="D117" s="10" t="s">
        <v>33</v>
      </c>
      <c r="E117" s="12">
        <f t="shared" ref="E117:E131" si="20">SUM(F117*100/75)</f>
        <v>96</v>
      </c>
      <c r="F117" s="12">
        <v>72</v>
      </c>
      <c r="G117" s="12">
        <f t="shared" ref="G117:G131" si="21">SUM(H117*100/25)</f>
        <v>96</v>
      </c>
      <c r="H117" s="12">
        <v>24</v>
      </c>
      <c r="I117" s="13">
        <v>96</v>
      </c>
      <c r="J117" s="12" t="s">
        <v>251</v>
      </c>
      <c r="K117" s="14">
        <v>88.33</v>
      </c>
      <c r="L117" s="15">
        <f t="shared" ref="L117:L151" si="22">I117*50/100</f>
        <v>48</v>
      </c>
      <c r="M117" s="15">
        <f t="shared" ref="M117:M156" si="23">K117*50/100</f>
        <v>44.164999999999999</v>
      </c>
      <c r="N117" s="16">
        <v>0</v>
      </c>
      <c r="O117" s="16">
        <v>0</v>
      </c>
      <c r="P117" s="16">
        <v>0</v>
      </c>
      <c r="Q117" s="16"/>
      <c r="R117" s="17">
        <f t="shared" ref="R117:R125" si="24">+L117+M117+N117+O117+P117</f>
        <v>92.164999999999992</v>
      </c>
      <c r="S117" s="18" t="str">
        <f t="shared" ref="S117:S156" si="25">IF(R117&lt;60,"BAŞARISIZ","BAŞARILI")</f>
        <v>BAŞARILI</v>
      </c>
      <c r="T117" s="18" t="s">
        <v>252</v>
      </c>
    </row>
    <row r="118" spans="1:20" ht="19.350000000000001" customHeight="1" thickBot="1" x14ac:dyDescent="0.3">
      <c r="A118" s="45">
        <v>3</v>
      </c>
      <c r="B118" s="10" t="s">
        <v>253</v>
      </c>
      <c r="C118" s="10" t="s">
        <v>135</v>
      </c>
      <c r="D118" s="10" t="s">
        <v>163</v>
      </c>
      <c r="E118" s="12">
        <f t="shared" si="20"/>
        <v>82</v>
      </c>
      <c r="F118" s="12">
        <v>61.5</v>
      </c>
      <c r="G118" s="12">
        <f t="shared" si="21"/>
        <v>100</v>
      </c>
      <c r="H118" s="12">
        <v>25</v>
      </c>
      <c r="I118" s="13">
        <v>86.5</v>
      </c>
      <c r="J118" s="12" t="s">
        <v>254</v>
      </c>
      <c r="K118" s="14">
        <v>70.36</v>
      </c>
      <c r="L118" s="15">
        <f t="shared" si="22"/>
        <v>43.25</v>
      </c>
      <c r="M118" s="15">
        <f t="shared" si="23"/>
        <v>35.18</v>
      </c>
      <c r="N118" s="16">
        <v>0</v>
      </c>
      <c r="O118" s="16">
        <v>10</v>
      </c>
      <c r="P118" s="16">
        <v>0</v>
      </c>
      <c r="Q118" s="16"/>
      <c r="R118" s="17">
        <f t="shared" si="24"/>
        <v>88.43</v>
      </c>
      <c r="S118" s="18" t="str">
        <f t="shared" si="25"/>
        <v>BAŞARILI</v>
      </c>
      <c r="T118" s="18" t="s">
        <v>252</v>
      </c>
    </row>
    <row r="119" spans="1:20" ht="19.350000000000001" customHeight="1" thickBot="1" x14ac:dyDescent="0.3">
      <c r="A119" s="45">
        <v>4</v>
      </c>
      <c r="B119" s="10" t="s">
        <v>255</v>
      </c>
      <c r="C119" s="10" t="s">
        <v>212</v>
      </c>
      <c r="D119" s="10" t="s">
        <v>213</v>
      </c>
      <c r="E119" s="12">
        <f t="shared" si="20"/>
        <v>88</v>
      </c>
      <c r="F119" s="12">
        <v>66</v>
      </c>
      <c r="G119" s="12">
        <f t="shared" si="21"/>
        <v>88</v>
      </c>
      <c r="H119" s="12">
        <v>22</v>
      </c>
      <c r="I119" s="13">
        <v>88</v>
      </c>
      <c r="J119" s="12" t="s">
        <v>137</v>
      </c>
      <c r="K119" s="14">
        <v>81.56</v>
      </c>
      <c r="L119" s="15">
        <f t="shared" si="22"/>
        <v>44</v>
      </c>
      <c r="M119" s="15">
        <f t="shared" si="23"/>
        <v>40.78</v>
      </c>
      <c r="N119" s="16">
        <v>0</v>
      </c>
      <c r="O119" s="16">
        <v>0</v>
      </c>
      <c r="P119" s="16">
        <v>0</v>
      </c>
      <c r="Q119" s="16"/>
      <c r="R119" s="17">
        <f t="shared" si="24"/>
        <v>84.78</v>
      </c>
      <c r="S119" s="18" t="str">
        <f t="shared" si="25"/>
        <v>BAŞARILI</v>
      </c>
      <c r="T119" s="18" t="s">
        <v>252</v>
      </c>
    </row>
    <row r="120" spans="1:20" ht="19.350000000000001" customHeight="1" thickBot="1" x14ac:dyDescent="0.3">
      <c r="A120" s="45">
        <v>5</v>
      </c>
      <c r="B120" s="10" t="s">
        <v>256</v>
      </c>
      <c r="C120" s="10" t="s">
        <v>135</v>
      </c>
      <c r="D120" s="10" t="s">
        <v>167</v>
      </c>
      <c r="E120" s="12">
        <f t="shared" si="20"/>
        <v>74</v>
      </c>
      <c r="F120" s="12">
        <v>55.5</v>
      </c>
      <c r="G120" s="12">
        <f t="shared" si="21"/>
        <v>84</v>
      </c>
      <c r="H120" s="12">
        <v>21</v>
      </c>
      <c r="I120" s="13">
        <v>76.5</v>
      </c>
      <c r="J120" s="12" t="s">
        <v>210</v>
      </c>
      <c r="K120" s="14">
        <v>68.73</v>
      </c>
      <c r="L120" s="15">
        <f t="shared" si="22"/>
        <v>38.25</v>
      </c>
      <c r="M120" s="15">
        <f t="shared" si="23"/>
        <v>34.365000000000002</v>
      </c>
      <c r="N120" s="16">
        <v>0</v>
      </c>
      <c r="O120" s="16">
        <v>10</v>
      </c>
      <c r="P120" s="16">
        <v>0</v>
      </c>
      <c r="Q120" s="16"/>
      <c r="R120" s="17">
        <f t="shared" si="24"/>
        <v>82.615000000000009</v>
      </c>
      <c r="S120" s="18" t="str">
        <f t="shared" si="25"/>
        <v>BAŞARILI</v>
      </c>
      <c r="T120" s="18" t="s">
        <v>252</v>
      </c>
    </row>
    <row r="121" spans="1:20" ht="19.350000000000001" customHeight="1" thickBot="1" x14ac:dyDescent="0.3">
      <c r="A121" s="45">
        <v>6</v>
      </c>
      <c r="B121" s="10" t="s">
        <v>257</v>
      </c>
      <c r="C121" s="10" t="s">
        <v>135</v>
      </c>
      <c r="D121" s="10" t="s">
        <v>163</v>
      </c>
      <c r="E121" s="12">
        <f t="shared" si="20"/>
        <v>66</v>
      </c>
      <c r="F121" s="12">
        <v>49.5</v>
      </c>
      <c r="G121" s="12">
        <f t="shared" si="21"/>
        <v>60</v>
      </c>
      <c r="H121" s="12">
        <v>15</v>
      </c>
      <c r="I121" s="13">
        <v>64.5</v>
      </c>
      <c r="J121" s="12" t="s">
        <v>214</v>
      </c>
      <c r="K121" s="14">
        <v>80.400000000000006</v>
      </c>
      <c r="L121" s="15">
        <f t="shared" si="22"/>
        <v>32.25</v>
      </c>
      <c r="M121" s="15">
        <f t="shared" si="23"/>
        <v>40.200000000000003</v>
      </c>
      <c r="N121" s="16">
        <v>0</v>
      </c>
      <c r="O121" s="16">
        <v>10</v>
      </c>
      <c r="P121" s="16">
        <v>0</v>
      </c>
      <c r="Q121" s="16"/>
      <c r="R121" s="17">
        <f t="shared" si="24"/>
        <v>82.45</v>
      </c>
      <c r="S121" s="18" t="str">
        <f t="shared" si="25"/>
        <v>BAŞARILI</v>
      </c>
      <c r="T121" s="18" t="s">
        <v>252</v>
      </c>
    </row>
    <row r="122" spans="1:20" ht="19.2" customHeight="1" thickBot="1" x14ac:dyDescent="0.3">
      <c r="A122" s="45">
        <v>7</v>
      </c>
      <c r="B122" s="10" t="s">
        <v>258</v>
      </c>
      <c r="C122" s="10" t="s">
        <v>123</v>
      </c>
      <c r="D122" s="10" t="s">
        <v>124</v>
      </c>
      <c r="E122" s="12">
        <f t="shared" si="20"/>
        <v>76</v>
      </c>
      <c r="F122" s="12">
        <v>57</v>
      </c>
      <c r="G122" s="12">
        <f t="shared" si="21"/>
        <v>100</v>
      </c>
      <c r="H122" s="12">
        <v>25</v>
      </c>
      <c r="I122" s="13">
        <v>82</v>
      </c>
      <c r="J122" s="12" t="s">
        <v>259</v>
      </c>
      <c r="K122" s="14">
        <v>82.5</v>
      </c>
      <c r="L122" s="15">
        <f t="shared" si="22"/>
        <v>41</v>
      </c>
      <c r="M122" s="15">
        <f t="shared" si="23"/>
        <v>41.25</v>
      </c>
      <c r="N122" s="16">
        <v>0</v>
      </c>
      <c r="O122" s="16">
        <v>0</v>
      </c>
      <c r="P122" s="16">
        <v>0</v>
      </c>
      <c r="Q122" s="16"/>
      <c r="R122" s="17">
        <f t="shared" si="24"/>
        <v>82.25</v>
      </c>
      <c r="S122" s="18" t="str">
        <f t="shared" si="25"/>
        <v>BAŞARILI</v>
      </c>
      <c r="T122" s="18" t="s">
        <v>252</v>
      </c>
    </row>
    <row r="123" spans="1:20" ht="19.350000000000001" customHeight="1" thickBot="1" x14ac:dyDescent="0.3">
      <c r="A123" s="45">
        <v>8</v>
      </c>
      <c r="B123" s="10" t="s">
        <v>260</v>
      </c>
      <c r="C123" s="10" t="s">
        <v>135</v>
      </c>
      <c r="D123" s="10" t="s">
        <v>163</v>
      </c>
      <c r="E123" s="12">
        <f t="shared" si="20"/>
        <v>56</v>
      </c>
      <c r="F123" s="12">
        <v>42</v>
      </c>
      <c r="G123" s="12">
        <f t="shared" si="21"/>
        <v>96</v>
      </c>
      <c r="H123" s="12">
        <v>24</v>
      </c>
      <c r="I123" s="13">
        <v>66</v>
      </c>
      <c r="J123" s="12" t="s">
        <v>261</v>
      </c>
      <c r="K123" s="14">
        <v>75.03</v>
      </c>
      <c r="L123" s="15">
        <f t="shared" si="22"/>
        <v>33</v>
      </c>
      <c r="M123" s="15">
        <f t="shared" si="23"/>
        <v>37.515000000000001</v>
      </c>
      <c r="N123" s="16">
        <v>0</v>
      </c>
      <c r="O123" s="16">
        <v>10</v>
      </c>
      <c r="P123" s="16">
        <v>0</v>
      </c>
      <c r="Q123" s="16"/>
      <c r="R123" s="17">
        <f t="shared" si="24"/>
        <v>80.515000000000001</v>
      </c>
      <c r="S123" s="18" t="str">
        <f t="shared" si="25"/>
        <v>BAŞARILI</v>
      </c>
      <c r="T123" s="18" t="s">
        <v>252</v>
      </c>
    </row>
    <row r="124" spans="1:20" ht="19.350000000000001" customHeight="1" thickBot="1" x14ac:dyDescent="0.3">
      <c r="A124" s="45">
        <v>9</v>
      </c>
      <c r="B124" s="10" t="s">
        <v>262</v>
      </c>
      <c r="C124" s="10" t="s">
        <v>22</v>
      </c>
      <c r="D124" s="10" t="s">
        <v>42</v>
      </c>
      <c r="E124" s="12">
        <f t="shared" si="20"/>
        <v>92</v>
      </c>
      <c r="F124" s="12">
        <v>69</v>
      </c>
      <c r="G124" s="12">
        <f t="shared" si="21"/>
        <v>96</v>
      </c>
      <c r="H124" s="12">
        <v>24</v>
      </c>
      <c r="I124" s="13">
        <v>93</v>
      </c>
      <c r="J124" s="12" t="s">
        <v>89</v>
      </c>
      <c r="K124" s="14">
        <v>66.86</v>
      </c>
      <c r="L124" s="15">
        <f t="shared" si="22"/>
        <v>46.5</v>
      </c>
      <c r="M124" s="15">
        <f t="shared" si="23"/>
        <v>33.43</v>
      </c>
      <c r="N124" s="16">
        <v>0</v>
      </c>
      <c r="O124" s="16">
        <v>0</v>
      </c>
      <c r="P124" s="16">
        <v>0</v>
      </c>
      <c r="Q124" s="16"/>
      <c r="R124" s="17">
        <f t="shared" si="24"/>
        <v>79.930000000000007</v>
      </c>
      <c r="S124" s="18" t="str">
        <f t="shared" si="25"/>
        <v>BAŞARILI</v>
      </c>
      <c r="T124" s="18" t="s">
        <v>252</v>
      </c>
    </row>
    <row r="125" spans="1:20" ht="19.350000000000001" customHeight="1" thickBot="1" x14ac:dyDescent="0.3">
      <c r="A125" s="45">
        <v>10</v>
      </c>
      <c r="B125" s="10" t="s">
        <v>263</v>
      </c>
      <c r="C125" s="10" t="s">
        <v>22</v>
      </c>
      <c r="D125" s="10" t="s">
        <v>33</v>
      </c>
      <c r="E125" s="12">
        <f t="shared" si="20"/>
        <v>88</v>
      </c>
      <c r="F125" s="12">
        <v>66</v>
      </c>
      <c r="G125" s="12">
        <f t="shared" si="21"/>
        <v>100</v>
      </c>
      <c r="H125" s="12">
        <v>25</v>
      </c>
      <c r="I125" s="13">
        <v>91</v>
      </c>
      <c r="J125" s="12" t="s">
        <v>105</v>
      </c>
      <c r="K125" s="14">
        <v>66.63</v>
      </c>
      <c r="L125" s="15">
        <f t="shared" si="22"/>
        <v>45.5</v>
      </c>
      <c r="M125" s="15">
        <f t="shared" si="23"/>
        <v>33.314999999999998</v>
      </c>
      <c r="N125" s="16">
        <v>0</v>
      </c>
      <c r="O125" s="16">
        <v>0</v>
      </c>
      <c r="P125" s="16">
        <v>0</v>
      </c>
      <c r="Q125" s="16"/>
      <c r="R125" s="17">
        <f t="shared" si="24"/>
        <v>78.814999999999998</v>
      </c>
      <c r="S125" s="18" t="str">
        <f t="shared" si="25"/>
        <v>BAŞARILI</v>
      </c>
      <c r="T125" s="18" t="s">
        <v>252</v>
      </c>
    </row>
    <row r="126" spans="1:20" ht="19.350000000000001" customHeight="1" thickBot="1" x14ac:dyDescent="0.3">
      <c r="A126" s="45">
        <v>11</v>
      </c>
      <c r="B126" s="10" t="s">
        <v>264</v>
      </c>
      <c r="C126" s="10" t="s">
        <v>212</v>
      </c>
      <c r="D126" s="10" t="s">
        <v>265</v>
      </c>
      <c r="E126" s="12">
        <f t="shared" si="20"/>
        <v>88</v>
      </c>
      <c r="F126" s="12">
        <v>66</v>
      </c>
      <c r="G126" s="12">
        <f t="shared" si="21"/>
        <v>100</v>
      </c>
      <c r="H126" s="12">
        <v>25</v>
      </c>
      <c r="I126" s="13">
        <v>91</v>
      </c>
      <c r="J126" s="12" t="s">
        <v>266</v>
      </c>
      <c r="K126" s="14">
        <v>86.23</v>
      </c>
      <c r="L126" s="15">
        <f t="shared" si="22"/>
        <v>45.5</v>
      </c>
      <c r="M126" s="15">
        <f t="shared" si="23"/>
        <v>43.115000000000002</v>
      </c>
      <c r="N126" s="16">
        <v>10</v>
      </c>
      <c r="O126" s="16">
        <v>0</v>
      </c>
      <c r="P126" s="16">
        <v>0</v>
      </c>
      <c r="Q126" s="16"/>
      <c r="R126" s="17">
        <f>+L126+M126-N126+O126+P126</f>
        <v>78.615000000000009</v>
      </c>
      <c r="S126" s="18" t="str">
        <f t="shared" si="25"/>
        <v>BAŞARILI</v>
      </c>
      <c r="T126" s="18" t="s">
        <v>252</v>
      </c>
    </row>
    <row r="127" spans="1:20" ht="19.350000000000001" customHeight="1" thickBot="1" x14ac:dyDescent="0.3">
      <c r="A127" s="45">
        <v>12</v>
      </c>
      <c r="B127" s="10" t="s">
        <v>267</v>
      </c>
      <c r="C127" s="10" t="s">
        <v>135</v>
      </c>
      <c r="D127" s="10" t="s">
        <v>268</v>
      </c>
      <c r="E127" s="12">
        <f t="shared" si="20"/>
        <v>88</v>
      </c>
      <c r="F127" s="12">
        <v>66</v>
      </c>
      <c r="G127" s="12">
        <f t="shared" si="21"/>
        <v>100</v>
      </c>
      <c r="H127" s="12">
        <v>25</v>
      </c>
      <c r="I127" s="13">
        <v>91</v>
      </c>
      <c r="J127" s="12" t="s">
        <v>36</v>
      </c>
      <c r="K127" s="14">
        <v>64.3</v>
      </c>
      <c r="L127" s="15">
        <f t="shared" si="22"/>
        <v>45.5</v>
      </c>
      <c r="M127" s="15">
        <f t="shared" si="23"/>
        <v>32.15</v>
      </c>
      <c r="N127" s="16">
        <v>0</v>
      </c>
      <c r="O127" s="16">
        <v>0</v>
      </c>
      <c r="P127" s="16">
        <v>0</v>
      </c>
      <c r="Q127" s="16"/>
      <c r="R127" s="17">
        <f>+L127+M127+N127+O127+P127</f>
        <v>77.650000000000006</v>
      </c>
      <c r="S127" s="18" t="str">
        <f t="shared" si="25"/>
        <v>BAŞARILI</v>
      </c>
      <c r="T127" s="18" t="s">
        <v>252</v>
      </c>
    </row>
    <row r="128" spans="1:20" ht="19.350000000000001" customHeight="1" thickBot="1" x14ac:dyDescent="0.3">
      <c r="A128" s="45">
        <v>13</v>
      </c>
      <c r="B128" s="10" t="s">
        <v>269</v>
      </c>
      <c r="C128" s="10" t="s">
        <v>212</v>
      </c>
      <c r="D128" s="10" t="s">
        <v>213</v>
      </c>
      <c r="E128" s="12">
        <f t="shared" si="20"/>
        <v>80</v>
      </c>
      <c r="F128" s="12">
        <v>60</v>
      </c>
      <c r="G128" s="12">
        <f t="shared" si="21"/>
        <v>80</v>
      </c>
      <c r="H128" s="12">
        <v>20</v>
      </c>
      <c r="I128" s="13">
        <v>80</v>
      </c>
      <c r="J128" s="12" t="s">
        <v>261</v>
      </c>
      <c r="K128" s="14">
        <v>75.03</v>
      </c>
      <c r="L128" s="15">
        <f t="shared" si="22"/>
        <v>40</v>
      </c>
      <c r="M128" s="15">
        <f t="shared" si="23"/>
        <v>37.515000000000001</v>
      </c>
      <c r="N128" s="16">
        <v>0</v>
      </c>
      <c r="O128" s="16">
        <v>0</v>
      </c>
      <c r="P128" s="16">
        <v>0</v>
      </c>
      <c r="Q128" s="16"/>
      <c r="R128" s="17">
        <f>+L128+M128+N128+O128+P128</f>
        <v>77.515000000000001</v>
      </c>
      <c r="S128" s="18" t="str">
        <f t="shared" si="25"/>
        <v>BAŞARILI</v>
      </c>
      <c r="T128" s="18" t="s">
        <v>252</v>
      </c>
    </row>
    <row r="129" spans="1:20" ht="19.350000000000001" customHeight="1" thickBot="1" x14ac:dyDescent="0.3">
      <c r="A129" s="45">
        <v>14</v>
      </c>
      <c r="B129" s="10" t="s">
        <v>270</v>
      </c>
      <c r="C129" s="10" t="s">
        <v>135</v>
      </c>
      <c r="D129" s="10" t="s">
        <v>271</v>
      </c>
      <c r="E129" s="12">
        <f t="shared" si="20"/>
        <v>70</v>
      </c>
      <c r="F129" s="12">
        <v>52.5</v>
      </c>
      <c r="G129" s="12">
        <f t="shared" si="21"/>
        <v>88</v>
      </c>
      <c r="H129" s="12">
        <v>22</v>
      </c>
      <c r="I129" s="13">
        <v>74.5</v>
      </c>
      <c r="J129" s="12" t="s">
        <v>77</v>
      </c>
      <c r="K129" s="14">
        <v>79</v>
      </c>
      <c r="L129" s="15">
        <f t="shared" si="22"/>
        <v>37.25</v>
      </c>
      <c r="M129" s="15">
        <f t="shared" si="23"/>
        <v>39.5</v>
      </c>
      <c r="N129" s="16">
        <v>0</v>
      </c>
      <c r="O129" s="16">
        <v>0</v>
      </c>
      <c r="P129" s="16">
        <v>0</v>
      </c>
      <c r="Q129" s="16"/>
      <c r="R129" s="17">
        <f>+L129+M129+N129+O129+P129</f>
        <v>76.75</v>
      </c>
      <c r="S129" s="18" t="str">
        <f t="shared" si="25"/>
        <v>BAŞARILI</v>
      </c>
      <c r="T129" s="18" t="s">
        <v>252</v>
      </c>
    </row>
    <row r="130" spans="1:20" ht="19.350000000000001" customHeight="1" thickBot="1" x14ac:dyDescent="0.3">
      <c r="A130" s="45">
        <v>15</v>
      </c>
      <c r="B130" s="10" t="s">
        <v>272</v>
      </c>
      <c r="C130" s="10" t="s">
        <v>22</v>
      </c>
      <c r="D130" s="10" t="s">
        <v>72</v>
      </c>
      <c r="E130" s="12">
        <f t="shared" si="20"/>
        <v>70</v>
      </c>
      <c r="F130" s="12">
        <v>52.5</v>
      </c>
      <c r="G130" s="12">
        <f t="shared" si="21"/>
        <v>92</v>
      </c>
      <c r="H130" s="12">
        <v>23</v>
      </c>
      <c r="I130" s="13">
        <v>75.5</v>
      </c>
      <c r="J130" s="12" t="s">
        <v>226</v>
      </c>
      <c r="K130" s="14">
        <v>74.56</v>
      </c>
      <c r="L130" s="15">
        <f t="shared" si="22"/>
        <v>37.75</v>
      </c>
      <c r="M130" s="15">
        <f t="shared" si="23"/>
        <v>37.28</v>
      </c>
      <c r="N130" s="16">
        <v>0</v>
      </c>
      <c r="O130" s="16">
        <v>0</v>
      </c>
      <c r="P130" s="16">
        <v>0</v>
      </c>
      <c r="Q130" s="16"/>
      <c r="R130" s="17">
        <f>+L130+M130+N130+O130+P130</f>
        <v>75.03</v>
      </c>
      <c r="S130" s="18" t="str">
        <f t="shared" si="25"/>
        <v>BAŞARILI</v>
      </c>
      <c r="T130" s="18" t="s">
        <v>252</v>
      </c>
    </row>
    <row r="131" spans="1:20" ht="19.350000000000001" customHeight="1" thickBot="1" x14ac:dyDescent="0.3">
      <c r="A131" s="45">
        <v>16</v>
      </c>
      <c r="B131" s="10" t="s">
        <v>273</v>
      </c>
      <c r="C131" s="10" t="s">
        <v>135</v>
      </c>
      <c r="D131" s="10" t="s">
        <v>271</v>
      </c>
      <c r="E131" s="12">
        <f t="shared" si="20"/>
        <v>84</v>
      </c>
      <c r="F131" s="12">
        <v>63</v>
      </c>
      <c r="G131" s="12">
        <f t="shared" si="21"/>
        <v>64</v>
      </c>
      <c r="H131" s="12">
        <v>16</v>
      </c>
      <c r="I131" s="13">
        <v>79</v>
      </c>
      <c r="J131" s="12" t="s">
        <v>274</v>
      </c>
      <c r="K131" s="14">
        <v>70.13</v>
      </c>
      <c r="L131" s="15">
        <f t="shared" si="22"/>
        <v>39.5</v>
      </c>
      <c r="M131" s="15">
        <f t="shared" si="23"/>
        <v>35.064999999999998</v>
      </c>
      <c r="N131" s="16">
        <v>0</v>
      </c>
      <c r="O131" s="16">
        <v>0</v>
      </c>
      <c r="P131" s="16">
        <v>0</v>
      </c>
      <c r="Q131" s="16"/>
      <c r="R131" s="17">
        <f>+L131+M131+N131+O131+P131</f>
        <v>74.564999999999998</v>
      </c>
      <c r="S131" s="18" t="str">
        <f t="shared" si="25"/>
        <v>BAŞARILI</v>
      </c>
      <c r="T131" s="18" t="s">
        <v>252</v>
      </c>
    </row>
    <row r="132" spans="1:20" ht="19.350000000000001" customHeight="1" thickBot="1" x14ac:dyDescent="0.3">
      <c r="A132" s="45">
        <v>17</v>
      </c>
      <c r="B132" s="10" t="s">
        <v>211</v>
      </c>
      <c r="C132" s="10" t="s">
        <v>212</v>
      </c>
      <c r="D132" s="10" t="s">
        <v>213</v>
      </c>
      <c r="E132" s="12">
        <v>84</v>
      </c>
      <c r="F132" s="12">
        <v>63</v>
      </c>
      <c r="G132" s="12">
        <v>96</v>
      </c>
      <c r="H132" s="12">
        <v>24</v>
      </c>
      <c r="I132" s="13">
        <f>+F132+H132</f>
        <v>87</v>
      </c>
      <c r="J132" s="12" t="s">
        <v>214</v>
      </c>
      <c r="K132" s="14">
        <v>80.400000000000006</v>
      </c>
      <c r="L132" s="15">
        <f t="shared" si="22"/>
        <v>43.5</v>
      </c>
      <c r="M132" s="15">
        <f t="shared" si="23"/>
        <v>40.200000000000003</v>
      </c>
      <c r="N132" s="16">
        <v>0</v>
      </c>
      <c r="O132" s="16">
        <v>0</v>
      </c>
      <c r="P132" s="16">
        <v>10</v>
      </c>
      <c r="Q132" s="16"/>
      <c r="R132" s="17">
        <f>+L132+M132+N132+O132-P132</f>
        <v>73.7</v>
      </c>
      <c r="S132" s="18" t="str">
        <f t="shared" si="25"/>
        <v>BAŞARILI</v>
      </c>
      <c r="T132" s="18" t="s">
        <v>252</v>
      </c>
    </row>
    <row r="133" spans="1:20" ht="19.350000000000001" customHeight="1" thickBot="1" x14ac:dyDescent="0.3">
      <c r="A133" s="45">
        <v>18</v>
      </c>
      <c r="B133" s="10" t="s">
        <v>275</v>
      </c>
      <c r="C133" s="10" t="s">
        <v>276</v>
      </c>
      <c r="D133" s="10" t="s">
        <v>277</v>
      </c>
      <c r="E133" s="12">
        <f t="shared" ref="E133:E149" si="26">SUM(F133*100/75)</f>
        <v>62</v>
      </c>
      <c r="F133" s="12">
        <v>46.5</v>
      </c>
      <c r="G133" s="12">
        <f t="shared" ref="G133:G156" si="27">SUM(H133*100/25)</f>
        <v>60</v>
      </c>
      <c r="H133" s="12">
        <v>15</v>
      </c>
      <c r="I133" s="13">
        <v>61.5</v>
      </c>
      <c r="J133" s="12" t="s">
        <v>278</v>
      </c>
      <c r="K133" s="14">
        <v>84.36</v>
      </c>
      <c r="L133" s="15">
        <f t="shared" si="22"/>
        <v>30.75</v>
      </c>
      <c r="M133" s="15">
        <f t="shared" si="23"/>
        <v>42.18</v>
      </c>
      <c r="N133" s="16">
        <v>0</v>
      </c>
      <c r="O133" s="16">
        <v>0</v>
      </c>
      <c r="P133" s="16">
        <v>0</v>
      </c>
      <c r="Q133" s="16"/>
      <c r="R133" s="17">
        <f t="shared" ref="R133:R141" si="28">+L133+M133+N133+O133+P133</f>
        <v>72.930000000000007</v>
      </c>
      <c r="S133" s="18" t="str">
        <f t="shared" si="25"/>
        <v>BAŞARILI</v>
      </c>
      <c r="T133" s="18" t="s">
        <v>252</v>
      </c>
    </row>
    <row r="134" spans="1:20" ht="19.350000000000001" customHeight="1" thickBot="1" x14ac:dyDescent="0.3">
      <c r="A134" s="45">
        <v>19</v>
      </c>
      <c r="B134" s="10" t="s">
        <v>279</v>
      </c>
      <c r="C134" s="10" t="s">
        <v>95</v>
      </c>
      <c r="D134" s="10" t="s">
        <v>280</v>
      </c>
      <c r="E134" s="12">
        <f t="shared" si="26"/>
        <v>76</v>
      </c>
      <c r="F134" s="12">
        <v>57</v>
      </c>
      <c r="G134" s="12">
        <f t="shared" si="27"/>
        <v>92</v>
      </c>
      <c r="H134" s="12">
        <v>23</v>
      </c>
      <c r="I134" s="13">
        <v>80</v>
      </c>
      <c r="J134" s="12" t="s">
        <v>281</v>
      </c>
      <c r="K134" s="14">
        <v>65.23</v>
      </c>
      <c r="L134" s="15">
        <f t="shared" si="22"/>
        <v>40</v>
      </c>
      <c r="M134" s="15">
        <f t="shared" si="23"/>
        <v>32.615000000000002</v>
      </c>
      <c r="N134" s="16">
        <v>0</v>
      </c>
      <c r="O134" s="16">
        <v>0</v>
      </c>
      <c r="P134" s="16">
        <v>0</v>
      </c>
      <c r="Q134" s="16"/>
      <c r="R134" s="17">
        <f t="shared" si="28"/>
        <v>72.615000000000009</v>
      </c>
      <c r="S134" s="18" t="str">
        <f t="shared" si="25"/>
        <v>BAŞARILI</v>
      </c>
      <c r="T134" s="18" t="s">
        <v>252</v>
      </c>
    </row>
    <row r="135" spans="1:20" ht="19.350000000000001" customHeight="1" thickBot="1" x14ac:dyDescent="0.3">
      <c r="A135" s="45">
        <v>20</v>
      </c>
      <c r="B135" s="10" t="s">
        <v>282</v>
      </c>
      <c r="C135" s="10" t="s">
        <v>95</v>
      </c>
      <c r="D135" s="10" t="s">
        <v>280</v>
      </c>
      <c r="E135" s="12">
        <f t="shared" si="26"/>
        <v>72</v>
      </c>
      <c r="F135" s="12">
        <v>54</v>
      </c>
      <c r="G135" s="12">
        <f t="shared" si="27"/>
        <v>84</v>
      </c>
      <c r="H135" s="12">
        <v>21</v>
      </c>
      <c r="I135" s="13">
        <v>75</v>
      </c>
      <c r="J135" s="12" t="s">
        <v>101</v>
      </c>
      <c r="K135" s="14">
        <v>69.66</v>
      </c>
      <c r="L135" s="15">
        <f t="shared" si="22"/>
        <v>37.5</v>
      </c>
      <c r="M135" s="15">
        <f t="shared" si="23"/>
        <v>34.83</v>
      </c>
      <c r="N135" s="16">
        <v>0</v>
      </c>
      <c r="O135" s="16">
        <v>0</v>
      </c>
      <c r="P135" s="16">
        <v>0</v>
      </c>
      <c r="Q135" s="16"/>
      <c r="R135" s="17">
        <f t="shared" si="28"/>
        <v>72.33</v>
      </c>
      <c r="S135" s="18" t="str">
        <f t="shared" si="25"/>
        <v>BAŞARILI</v>
      </c>
      <c r="T135" s="18" t="s">
        <v>252</v>
      </c>
    </row>
    <row r="136" spans="1:20" ht="19.350000000000001" customHeight="1" thickBot="1" x14ac:dyDescent="0.3">
      <c r="A136" s="45">
        <v>21</v>
      </c>
      <c r="B136" s="10" t="s">
        <v>283</v>
      </c>
      <c r="C136" s="10" t="s">
        <v>135</v>
      </c>
      <c r="D136" s="10" t="s">
        <v>163</v>
      </c>
      <c r="E136" s="12">
        <f t="shared" si="26"/>
        <v>62</v>
      </c>
      <c r="F136" s="12">
        <v>46.5</v>
      </c>
      <c r="G136" s="12">
        <f t="shared" si="27"/>
        <v>60</v>
      </c>
      <c r="H136" s="12">
        <v>15</v>
      </c>
      <c r="I136" s="13">
        <v>61.5</v>
      </c>
      <c r="J136" s="12" t="s">
        <v>43</v>
      </c>
      <c r="K136" s="14">
        <v>82.73</v>
      </c>
      <c r="L136" s="15">
        <f t="shared" si="22"/>
        <v>30.75</v>
      </c>
      <c r="M136" s="15">
        <f t="shared" si="23"/>
        <v>41.365000000000002</v>
      </c>
      <c r="N136" s="16">
        <v>0</v>
      </c>
      <c r="O136" s="16">
        <v>0</v>
      </c>
      <c r="P136" s="16">
        <v>0</v>
      </c>
      <c r="Q136" s="16"/>
      <c r="R136" s="17">
        <f t="shared" si="28"/>
        <v>72.115000000000009</v>
      </c>
      <c r="S136" s="18" t="str">
        <f t="shared" si="25"/>
        <v>BAŞARILI</v>
      </c>
      <c r="T136" s="18" t="s">
        <v>252</v>
      </c>
    </row>
    <row r="137" spans="1:20" ht="19.350000000000001" customHeight="1" thickBot="1" x14ac:dyDescent="0.3">
      <c r="A137" s="45">
        <v>22</v>
      </c>
      <c r="B137" s="10" t="s">
        <v>284</v>
      </c>
      <c r="C137" s="10" t="s">
        <v>135</v>
      </c>
      <c r="D137" s="10" t="s">
        <v>268</v>
      </c>
      <c r="E137" s="12">
        <f t="shared" si="26"/>
        <v>72</v>
      </c>
      <c r="F137" s="12">
        <v>54</v>
      </c>
      <c r="G137" s="12">
        <f t="shared" si="27"/>
        <v>92</v>
      </c>
      <c r="H137" s="12">
        <v>23</v>
      </c>
      <c r="I137" s="13">
        <v>77</v>
      </c>
      <c r="J137" s="12" t="s">
        <v>285</v>
      </c>
      <c r="K137" s="14">
        <v>65</v>
      </c>
      <c r="L137" s="15">
        <f t="shared" si="22"/>
        <v>38.5</v>
      </c>
      <c r="M137" s="15">
        <f t="shared" si="23"/>
        <v>32.5</v>
      </c>
      <c r="N137" s="16">
        <v>0</v>
      </c>
      <c r="O137" s="16">
        <v>0</v>
      </c>
      <c r="P137" s="16">
        <v>0</v>
      </c>
      <c r="Q137" s="16"/>
      <c r="R137" s="17">
        <f t="shared" si="28"/>
        <v>71</v>
      </c>
      <c r="S137" s="18" t="str">
        <f t="shared" si="25"/>
        <v>BAŞARILI</v>
      </c>
      <c r="T137" s="18" t="s">
        <v>252</v>
      </c>
    </row>
    <row r="138" spans="1:20" ht="19.350000000000001" customHeight="1" thickBot="1" x14ac:dyDescent="0.3">
      <c r="A138" s="45">
        <v>23</v>
      </c>
      <c r="B138" s="10" t="s">
        <v>286</v>
      </c>
      <c r="C138" s="10" t="s">
        <v>127</v>
      </c>
      <c r="D138" s="10" t="s">
        <v>287</v>
      </c>
      <c r="E138" s="12">
        <f t="shared" si="26"/>
        <v>58</v>
      </c>
      <c r="F138" s="12">
        <v>43.5</v>
      </c>
      <c r="G138" s="12">
        <f t="shared" si="27"/>
        <v>84</v>
      </c>
      <c r="H138" s="12">
        <v>21</v>
      </c>
      <c r="I138" s="13">
        <v>64.5</v>
      </c>
      <c r="J138" s="12" t="s">
        <v>288</v>
      </c>
      <c r="K138" s="14">
        <v>73.16</v>
      </c>
      <c r="L138" s="15">
        <f t="shared" si="22"/>
        <v>32.25</v>
      </c>
      <c r="M138" s="15">
        <f t="shared" si="23"/>
        <v>36.58</v>
      </c>
      <c r="N138" s="16">
        <v>0</v>
      </c>
      <c r="O138" s="16">
        <v>0</v>
      </c>
      <c r="P138" s="16">
        <v>0</v>
      </c>
      <c r="Q138" s="16"/>
      <c r="R138" s="17">
        <f t="shared" si="28"/>
        <v>68.83</v>
      </c>
      <c r="S138" s="18" t="str">
        <f t="shared" si="25"/>
        <v>BAŞARILI</v>
      </c>
      <c r="T138" s="18" t="s">
        <v>252</v>
      </c>
    </row>
    <row r="139" spans="1:20" ht="19.350000000000001" customHeight="1" thickBot="1" x14ac:dyDescent="0.3">
      <c r="A139" s="45">
        <v>24</v>
      </c>
      <c r="B139" s="10" t="s">
        <v>289</v>
      </c>
      <c r="C139" s="10" t="s">
        <v>135</v>
      </c>
      <c r="D139" s="10" t="s">
        <v>290</v>
      </c>
      <c r="E139" s="12">
        <f t="shared" si="26"/>
        <v>66</v>
      </c>
      <c r="F139" s="12">
        <v>49.5</v>
      </c>
      <c r="G139" s="12">
        <f t="shared" si="27"/>
        <v>40</v>
      </c>
      <c r="H139" s="12">
        <v>10</v>
      </c>
      <c r="I139" s="29">
        <v>59.5</v>
      </c>
      <c r="J139" s="12" t="s">
        <v>291</v>
      </c>
      <c r="K139" s="14">
        <v>78.06</v>
      </c>
      <c r="L139" s="15">
        <f t="shared" si="22"/>
        <v>29.75</v>
      </c>
      <c r="M139" s="15">
        <f t="shared" si="23"/>
        <v>39.03</v>
      </c>
      <c r="N139" s="16">
        <v>0</v>
      </c>
      <c r="O139" s="16">
        <v>0</v>
      </c>
      <c r="P139" s="16">
        <v>0</v>
      </c>
      <c r="Q139" s="16"/>
      <c r="R139" s="17">
        <f t="shared" si="28"/>
        <v>68.78</v>
      </c>
      <c r="S139" s="18" t="str">
        <f t="shared" si="25"/>
        <v>BAŞARILI</v>
      </c>
      <c r="T139" s="18" t="s">
        <v>252</v>
      </c>
    </row>
    <row r="140" spans="1:20" ht="19.350000000000001" customHeight="1" thickBot="1" x14ac:dyDescent="0.3">
      <c r="A140" s="45">
        <v>25</v>
      </c>
      <c r="B140" s="10" t="s">
        <v>292</v>
      </c>
      <c r="C140" s="10" t="s">
        <v>95</v>
      </c>
      <c r="D140" s="10" t="s">
        <v>280</v>
      </c>
      <c r="E140" s="12">
        <f t="shared" si="26"/>
        <v>68</v>
      </c>
      <c r="F140" s="12">
        <v>51</v>
      </c>
      <c r="G140" s="12">
        <f t="shared" si="27"/>
        <v>72</v>
      </c>
      <c r="H140" s="12">
        <v>18</v>
      </c>
      <c r="I140" s="13">
        <v>69</v>
      </c>
      <c r="J140" s="12" t="s">
        <v>91</v>
      </c>
      <c r="K140" s="14">
        <v>68.03</v>
      </c>
      <c r="L140" s="15">
        <f t="shared" si="22"/>
        <v>34.5</v>
      </c>
      <c r="M140" s="15">
        <f t="shared" si="23"/>
        <v>34.015000000000001</v>
      </c>
      <c r="N140" s="16">
        <v>0</v>
      </c>
      <c r="O140" s="16">
        <v>0</v>
      </c>
      <c r="P140" s="16">
        <v>0</v>
      </c>
      <c r="Q140" s="16"/>
      <c r="R140" s="17">
        <f t="shared" si="28"/>
        <v>68.515000000000001</v>
      </c>
      <c r="S140" s="18" t="str">
        <f t="shared" si="25"/>
        <v>BAŞARILI</v>
      </c>
      <c r="T140" s="18" t="s">
        <v>252</v>
      </c>
    </row>
    <row r="141" spans="1:20" ht="19.350000000000001" customHeight="1" thickBot="1" x14ac:dyDescent="0.3">
      <c r="A141" s="45">
        <v>26</v>
      </c>
      <c r="B141" s="10" t="s">
        <v>293</v>
      </c>
      <c r="C141" s="10" t="s">
        <v>95</v>
      </c>
      <c r="D141" s="10" t="s">
        <v>280</v>
      </c>
      <c r="E141" s="12">
        <f t="shared" si="26"/>
        <v>70</v>
      </c>
      <c r="F141" s="12">
        <v>52.5</v>
      </c>
      <c r="G141" s="12">
        <f t="shared" si="27"/>
        <v>72</v>
      </c>
      <c r="H141" s="12">
        <v>18</v>
      </c>
      <c r="I141" s="13">
        <v>70.5</v>
      </c>
      <c r="J141" s="12" t="s">
        <v>294</v>
      </c>
      <c r="K141" s="14">
        <v>65.459999999999994</v>
      </c>
      <c r="L141" s="15">
        <f t="shared" si="22"/>
        <v>35.25</v>
      </c>
      <c r="M141" s="15">
        <f t="shared" si="23"/>
        <v>32.729999999999997</v>
      </c>
      <c r="N141" s="16">
        <v>0</v>
      </c>
      <c r="O141" s="16">
        <v>0</v>
      </c>
      <c r="P141" s="16">
        <v>0</v>
      </c>
      <c r="Q141" s="16"/>
      <c r="R141" s="17">
        <f t="shared" si="28"/>
        <v>67.97999999999999</v>
      </c>
      <c r="S141" s="18" t="str">
        <f t="shared" si="25"/>
        <v>BAŞARILI</v>
      </c>
      <c r="T141" s="18" t="s">
        <v>252</v>
      </c>
    </row>
    <row r="142" spans="1:20" ht="19.350000000000001" customHeight="1" thickBot="1" x14ac:dyDescent="0.3">
      <c r="A142" s="45">
        <v>27</v>
      </c>
      <c r="B142" s="10" t="s">
        <v>295</v>
      </c>
      <c r="C142" s="10" t="s">
        <v>87</v>
      </c>
      <c r="D142" s="10" t="s">
        <v>88</v>
      </c>
      <c r="E142" s="12">
        <f t="shared" si="26"/>
        <v>68</v>
      </c>
      <c r="F142" s="12">
        <v>51</v>
      </c>
      <c r="G142" s="12">
        <f t="shared" si="27"/>
        <v>76</v>
      </c>
      <c r="H142" s="12">
        <v>19</v>
      </c>
      <c r="I142" s="13">
        <v>70</v>
      </c>
      <c r="J142" s="12" t="s">
        <v>149</v>
      </c>
      <c r="K142" s="14">
        <v>61.96</v>
      </c>
      <c r="L142" s="15">
        <f t="shared" si="22"/>
        <v>35</v>
      </c>
      <c r="M142" s="15">
        <f t="shared" si="23"/>
        <v>30.98</v>
      </c>
      <c r="N142" s="16">
        <v>10</v>
      </c>
      <c r="O142" s="16">
        <v>10</v>
      </c>
      <c r="P142" s="16">
        <v>0</v>
      </c>
      <c r="Q142" s="16"/>
      <c r="R142" s="17">
        <f>+L142+M142+-N142+O142+P142</f>
        <v>65.98</v>
      </c>
      <c r="S142" s="18" t="str">
        <f t="shared" si="25"/>
        <v>BAŞARILI</v>
      </c>
      <c r="T142" s="18" t="s">
        <v>252</v>
      </c>
    </row>
    <row r="143" spans="1:20" ht="19.350000000000001" customHeight="1" thickBot="1" x14ac:dyDescent="0.3">
      <c r="A143" s="45">
        <v>28</v>
      </c>
      <c r="B143" s="26" t="s">
        <v>51</v>
      </c>
      <c r="C143" s="26" t="s">
        <v>22</v>
      </c>
      <c r="D143" s="26" t="s">
        <v>42</v>
      </c>
      <c r="E143" s="27">
        <f t="shared" si="26"/>
        <v>80</v>
      </c>
      <c r="F143" s="28">
        <v>60</v>
      </c>
      <c r="G143" s="27">
        <f t="shared" si="27"/>
        <v>96</v>
      </c>
      <c r="H143" s="28">
        <v>24</v>
      </c>
      <c r="I143" s="29">
        <f>+F143+H143</f>
        <v>84</v>
      </c>
      <c r="J143" s="28" t="s">
        <v>52</v>
      </c>
      <c r="K143" s="30">
        <v>60.56</v>
      </c>
      <c r="L143" s="31">
        <f t="shared" si="22"/>
        <v>42</v>
      </c>
      <c r="M143" s="31">
        <f t="shared" si="23"/>
        <v>30.28</v>
      </c>
      <c r="N143" s="32">
        <v>0</v>
      </c>
      <c r="O143" s="32">
        <v>0</v>
      </c>
      <c r="P143" s="32">
        <v>10</v>
      </c>
      <c r="Q143" s="32"/>
      <c r="R143" s="33">
        <f>+L143+M143+N143+O143-P143</f>
        <v>62.28</v>
      </c>
      <c r="S143" s="34" t="str">
        <f t="shared" si="25"/>
        <v>BAŞARILI</v>
      </c>
      <c r="T143" s="34" t="s">
        <v>252</v>
      </c>
    </row>
    <row r="144" spans="1:20" ht="19.350000000000001" customHeight="1" thickBot="1" x14ac:dyDescent="0.3">
      <c r="A144" s="45">
        <v>29</v>
      </c>
      <c r="B144" s="10" t="s">
        <v>240</v>
      </c>
      <c r="C144" s="10" t="s">
        <v>212</v>
      </c>
      <c r="D144" s="10" t="s">
        <v>296</v>
      </c>
      <c r="E144" s="12">
        <f t="shared" si="26"/>
        <v>76</v>
      </c>
      <c r="F144" s="12">
        <v>57</v>
      </c>
      <c r="G144" s="12">
        <f t="shared" si="27"/>
        <v>40</v>
      </c>
      <c r="H144" s="12">
        <v>10</v>
      </c>
      <c r="I144" s="13">
        <v>67</v>
      </c>
      <c r="J144" s="12" t="s">
        <v>186</v>
      </c>
      <c r="K144" s="14">
        <v>77.13</v>
      </c>
      <c r="L144" s="15">
        <f t="shared" si="22"/>
        <v>33.5</v>
      </c>
      <c r="M144" s="15">
        <f t="shared" si="23"/>
        <v>38.564999999999998</v>
      </c>
      <c r="N144" s="16">
        <v>0</v>
      </c>
      <c r="O144" s="16">
        <v>0</v>
      </c>
      <c r="P144" s="16">
        <v>10</v>
      </c>
      <c r="Q144" s="16"/>
      <c r="R144" s="17">
        <f>+L144+M144+N144+O144-P144</f>
        <v>62.064999999999998</v>
      </c>
      <c r="S144" s="18" t="str">
        <f t="shared" si="25"/>
        <v>BAŞARILI</v>
      </c>
      <c r="T144" s="18" t="s">
        <v>252</v>
      </c>
    </row>
    <row r="145" spans="1:20" ht="19.350000000000001" customHeight="1" thickBot="1" x14ac:dyDescent="0.3">
      <c r="A145" s="45">
        <v>30</v>
      </c>
      <c r="B145" s="26" t="s">
        <v>69</v>
      </c>
      <c r="C145" s="10" t="s">
        <v>22</v>
      </c>
      <c r="D145" s="10" t="s">
        <v>63</v>
      </c>
      <c r="E145" s="12">
        <f t="shared" si="26"/>
        <v>60</v>
      </c>
      <c r="F145" s="12">
        <v>45</v>
      </c>
      <c r="G145" s="12">
        <f t="shared" si="27"/>
        <v>72</v>
      </c>
      <c r="H145" s="12">
        <v>18</v>
      </c>
      <c r="I145" s="13">
        <v>63</v>
      </c>
      <c r="J145" s="12" t="s">
        <v>70</v>
      </c>
      <c r="K145" s="14">
        <v>73.63</v>
      </c>
      <c r="L145" s="15">
        <f t="shared" si="22"/>
        <v>31.5</v>
      </c>
      <c r="M145" s="15">
        <f t="shared" si="23"/>
        <v>36.814999999999998</v>
      </c>
      <c r="N145" s="16">
        <v>0</v>
      </c>
      <c r="O145" s="16">
        <v>0</v>
      </c>
      <c r="P145" s="16">
        <v>10</v>
      </c>
      <c r="Q145" s="16"/>
      <c r="R145" s="17">
        <f>+L145+M145+N145+O145-P145</f>
        <v>58.314999999999998</v>
      </c>
      <c r="S145" s="18" t="str">
        <f t="shared" si="25"/>
        <v>BAŞARISIZ</v>
      </c>
      <c r="T145" s="18" t="s">
        <v>252</v>
      </c>
    </row>
    <row r="146" spans="1:20" ht="19.350000000000001" customHeight="1" thickBot="1" x14ac:dyDescent="0.3">
      <c r="A146" s="45">
        <v>31</v>
      </c>
      <c r="B146" s="10" t="s">
        <v>297</v>
      </c>
      <c r="C146" s="10" t="s">
        <v>95</v>
      </c>
      <c r="D146" s="10" t="s">
        <v>280</v>
      </c>
      <c r="E146" s="12">
        <f t="shared" si="26"/>
        <v>48</v>
      </c>
      <c r="F146" s="12">
        <v>36</v>
      </c>
      <c r="G146" s="12">
        <f t="shared" si="27"/>
        <v>56</v>
      </c>
      <c r="H146" s="12">
        <v>14</v>
      </c>
      <c r="I146" s="13">
        <v>50</v>
      </c>
      <c r="J146" s="12" t="s">
        <v>85</v>
      </c>
      <c r="K146" s="14">
        <v>58.93</v>
      </c>
      <c r="L146" s="15">
        <f t="shared" si="22"/>
        <v>25</v>
      </c>
      <c r="M146" s="15">
        <f t="shared" si="23"/>
        <v>29.465</v>
      </c>
      <c r="N146" s="16">
        <v>0</v>
      </c>
      <c r="O146" s="16">
        <v>0</v>
      </c>
      <c r="P146" s="16">
        <v>0</v>
      </c>
      <c r="Q146" s="16"/>
      <c r="R146" s="17">
        <f>+L146+M146+N146+O146-P146</f>
        <v>54.465000000000003</v>
      </c>
      <c r="S146" s="18" t="str">
        <f t="shared" si="25"/>
        <v>BAŞARISIZ</v>
      </c>
      <c r="T146" s="18" t="s">
        <v>252</v>
      </c>
    </row>
    <row r="147" spans="1:20" ht="19.350000000000001" customHeight="1" thickBot="1" x14ac:dyDescent="0.3">
      <c r="A147" s="45">
        <v>32</v>
      </c>
      <c r="B147" s="10" t="s">
        <v>298</v>
      </c>
      <c r="C147" s="10" t="s">
        <v>135</v>
      </c>
      <c r="D147" s="10" t="s">
        <v>299</v>
      </c>
      <c r="E147" s="12">
        <f t="shared" si="26"/>
        <v>40</v>
      </c>
      <c r="F147" s="12">
        <v>30</v>
      </c>
      <c r="G147" s="12">
        <f t="shared" si="27"/>
        <v>0</v>
      </c>
      <c r="H147" s="12">
        <v>0</v>
      </c>
      <c r="I147" s="13">
        <v>30</v>
      </c>
      <c r="J147" s="12" t="s">
        <v>261</v>
      </c>
      <c r="K147" s="14">
        <v>75.03</v>
      </c>
      <c r="L147" s="15">
        <f t="shared" si="22"/>
        <v>15</v>
      </c>
      <c r="M147" s="15">
        <f t="shared" si="23"/>
        <v>37.515000000000001</v>
      </c>
      <c r="N147" s="16">
        <v>0</v>
      </c>
      <c r="O147" s="16">
        <v>0</v>
      </c>
      <c r="P147" s="16">
        <v>0</v>
      </c>
      <c r="Q147" s="16"/>
      <c r="R147" s="17">
        <f>+L147+M147+N147+O147+P147</f>
        <v>52.515000000000001</v>
      </c>
      <c r="S147" s="18" t="str">
        <f t="shared" si="25"/>
        <v>BAŞARISIZ</v>
      </c>
      <c r="T147" s="18" t="s">
        <v>252</v>
      </c>
    </row>
    <row r="148" spans="1:20" ht="19.350000000000001" customHeight="1" thickBot="1" x14ac:dyDescent="0.3">
      <c r="A148" s="45">
        <v>33</v>
      </c>
      <c r="B148" s="10" t="s">
        <v>104</v>
      </c>
      <c r="C148" s="10" t="s">
        <v>95</v>
      </c>
      <c r="D148" s="10" t="s">
        <v>99</v>
      </c>
      <c r="E148" s="11">
        <f t="shared" si="26"/>
        <v>48</v>
      </c>
      <c r="F148" s="12">
        <v>36</v>
      </c>
      <c r="G148" s="11">
        <f t="shared" si="27"/>
        <v>56</v>
      </c>
      <c r="H148" s="12">
        <v>14</v>
      </c>
      <c r="I148" s="13">
        <f>+F148+H148</f>
        <v>50</v>
      </c>
      <c r="J148" s="12" t="s">
        <v>105</v>
      </c>
      <c r="K148" s="14">
        <v>66.63</v>
      </c>
      <c r="L148" s="15">
        <f t="shared" si="22"/>
        <v>25</v>
      </c>
      <c r="M148" s="15">
        <f t="shared" si="23"/>
        <v>33.314999999999998</v>
      </c>
      <c r="N148" s="16">
        <v>0</v>
      </c>
      <c r="O148" s="16">
        <v>0</v>
      </c>
      <c r="P148" s="16">
        <v>10</v>
      </c>
      <c r="Q148" s="16"/>
      <c r="R148" s="17">
        <f>+L148+M148+N148+O148-P148</f>
        <v>48.314999999999998</v>
      </c>
      <c r="S148" s="18" t="str">
        <f t="shared" si="25"/>
        <v>BAŞARISIZ</v>
      </c>
      <c r="T148" s="18" t="s">
        <v>252</v>
      </c>
    </row>
    <row r="149" spans="1:20" ht="19.350000000000001" customHeight="1" thickBot="1" x14ac:dyDescent="0.3">
      <c r="A149" s="45">
        <v>34</v>
      </c>
      <c r="B149" s="10" t="s">
        <v>181</v>
      </c>
      <c r="C149" s="10" t="s">
        <v>135</v>
      </c>
      <c r="D149" s="10" t="s">
        <v>271</v>
      </c>
      <c r="E149" s="12">
        <f t="shared" si="26"/>
        <v>56</v>
      </c>
      <c r="F149" s="12">
        <v>42</v>
      </c>
      <c r="G149" s="12">
        <f t="shared" si="27"/>
        <v>60</v>
      </c>
      <c r="H149" s="12">
        <v>15</v>
      </c>
      <c r="I149" s="13">
        <v>57</v>
      </c>
      <c r="J149" s="12" t="s">
        <v>56</v>
      </c>
      <c r="K149" s="14">
        <v>59.4</v>
      </c>
      <c r="L149" s="15">
        <f t="shared" si="22"/>
        <v>28.5</v>
      </c>
      <c r="M149" s="15">
        <f t="shared" si="23"/>
        <v>29.7</v>
      </c>
      <c r="N149" s="16">
        <v>0</v>
      </c>
      <c r="O149" s="16">
        <v>0</v>
      </c>
      <c r="P149" s="16">
        <v>10</v>
      </c>
      <c r="Q149" s="16"/>
      <c r="R149" s="17">
        <f>+L149+M149+N149+O149-P149</f>
        <v>48.2</v>
      </c>
      <c r="S149" s="18" t="str">
        <f t="shared" si="25"/>
        <v>BAŞARISIZ</v>
      </c>
      <c r="T149" s="18" t="s">
        <v>252</v>
      </c>
    </row>
    <row r="150" spans="1:20" ht="19.350000000000001" customHeight="1" thickBot="1" x14ac:dyDescent="0.3">
      <c r="A150" s="45">
        <v>35</v>
      </c>
      <c r="B150" s="10" t="s">
        <v>236</v>
      </c>
      <c r="C150" s="10" t="s">
        <v>212</v>
      </c>
      <c r="D150" s="10" t="s">
        <v>233</v>
      </c>
      <c r="E150" s="11">
        <v>42</v>
      </c>
      <c r="F150" s="12">
        <v>31.5</v>
      </c>
      <c r="G150" s="11">
        <f t="shared" si="27"/>
        <v>40</v>
      </c>
      <c r="H150" s="12">
        <v>10</v>
      </c>
      <c r="I150" s="13">
        <f>+F150+H150</f>
        <v>41.5</v>
      </c>
      <c r="J150" s="12" t="s">
        <v>139</v>
      </c>
      <c r="K150" s="14">
        <v>70.83</v>
      </c>
      <c r="L150" s="15">
        <f t="shared" si="22"/>
        <v>20.75</v>
      </c>
      <c r="M150" s="15">
        <f t="shared" si="23"/>
        <v>35.414999999999999</v>
      </c>
      <c r="N150" s="16">
        <v>0</v>
      </c>
      <c r="O150" s="16">
        <v>0</v>
      </c>
      <c r="P150" s="16">
        <v>10</v>
      </c>
      <c r="Q150" s="16"/>
      <c r="R150" s="17">
        <f>+L150+M150+N150+O150-P150</f>
        <v>46.164999999999999</v>
      </c>
      <c r="S150" s="18" t="str">
        <f t="shared" si="25"/>
        <v>BAŞARISIZ</v>
      </c>
      <c r="T150" s="18" t="s">
        <v>252</v>
      </c>
    </row>
    <row r="151" spans="1:20" ht="19.350000000000001" customHeight="1" thickBot="1" x14ac:dyDescent="0.3">
      <c r="A151" s="45">
        <v>36</v>
      </c>
      <c r="B151" s="10" t="s">
        <v>300</v>
      </c>
      <c r="C151" s="10" t="s">
        <v>135</v>
      </c>
      <c r="D151" s="10" t="s">
        <v>290</v>
      </c>
      <c r="E151" s="12">
        <f t="shared" ref="E151:E156" si="29">SUM(F151*100/75)</f>
        <v>0</v>
      </c>
      <c r="F151" s="12">
        <v>0</v>
      </c>
      <c r="G151" s="12">
        <f t="shared" si="27"/>
        <v>0</v>
      </c>
      <c r="H151" s="12">
        <v>0</v>
      </c>
      <c r="I151" s="13">
        <v>0</v>
      </c>
      <c r="J151" s="12" t="s">
        <v>101</v>
      </c>
      <c r="K151" s="14">
        <v>69.66</v>
      </c>
      <c r="L151" s="15">
        <f t="shared" si="22"/>
        <v>0</v>
      </c>
      <c r="M151" s="15">
        <f t="shared" si="23"/>
        <v>34.83</v>
      </c>
      <c r="N151" s="16">
        <v>10</v>
      </c>
      <c r="O151" s="16">
        <v>0</v>
      </c>
      <c r="P151" s="16">
        <v>0</v>
      </c>
      <c r="Q151" s="16"/>
      <c r="R151" s="17">
        <f>+L151+M151+N151+O151-P151</f>
        <v>44.83</v>
      </c>
      <c r="S151" s="18" t="str">
        <f t="shared" si="25"/>
        <v>BAŞARISIZ</v>
      </c>
      <c r="T151" s="18" t="s">
        <v>252</v>
      </c>
    </row>
    <row r="152" spans="1:20" s="35" customFormat="1" ht="19.350000000000001" customHeight="1" thickBot="1" x14ac:dyDescent="0.3">
      <c r="A152" s="46">
        <v>37</v>
      </c>
      <c r="B152" s="10" t="s">
        <v>248</v>
      </c>
      <c r="C152" s="10" t="s">
        <v>212</v>
      </c>
      <c r="D152" s="10" t="s">
        <v>247</v>
      </c>
      <c r="E152" s="12">
        <f t="shared" si="29"/>
        <v>48</v>
      </c>
      <c r="F152" s="12">
        <v>36</v>
      </c>
      <c r="G152" s="12">
        <f t="shared" si="27"/>
        <v>64</v>
      </c>
      <c r="H152" s="12">
        <v>16</v>
      </c>
      <c r="I152" s="13">
        <v>52</v>
      </c>
      <c r="J152" s="12" t="s">
        <v>173</v>
      </c>
      <c r="K152" s="14">
        <v>71.3</v>
      </c>
      <c r="L152" s="15">
        <v>18</v>
      </c>
      <c r="M152" s="15">
        <f t="shared" si="23"/>
        <v>35.65</v>
      </c>
      <c r="N152" s="16">
        <v>0</v>
      </c>
      <c r="O152" s="16">
        <v>0</v>
      </c>
      <c r="P152" s="16">
        <v>10</v>
      </c>
      <c r="Q152" s="16"/>
      <c r="R152" s="17">
        <f>+L152+M152+N152+O152-P152</f>
        <v>43.65</v>
      </c>
      <c r="S152" s="18" t="str">
        <f t="shared" si="25"/>
        <v>BAŞARISIZ</v>
      </c>
      <c r="T152" s="18" t="s">
        <v>252</v>
      </c>
    </row>
    <row r="153" spans="1:20" ht="19.350000000000001" customHeight="1" thickBot="1" x14ac:dyDescent="0.3">
      <c r="A153" s="45">
        <v>38</v>
      </c>
      <c r="B153" s="10" t="s">
        <v>301</v>
      </c>
      <c r="C153" s="10" t="s">
        <v>87</v>
      </c>
      <c r="D153" s="10" t="s">
        <v>88</v>
      </c>
      <c r="E153" s="12">
        <f t="shared" si="29"/>
        <v>38</v>
      </c>
      <c r="F153" s="12">
        <v>28.5</v>
      </c>
      <c r="G153" s="12">
        <f t="shared" si="27"/>
        <v>40</v>
      </c>
      <c r="H153" s="12">
        <v>10</v>
      </c>
      <c r="I153" s="13">
        <v>38.5</v>
      </c>
      <c r="J153" s="12" t="s">
        <v>281</v>
      </c>
      <c r="K153" s="14">
        <v>65.23</v>
      </c>
      <c r="L153" s="15">
        <f>I153*50/100</f>
        <v>19.25</v>
      </c>
      <c r="M153" s="15">
        <f t="shared" si="23"/>
        <v>32.615000000000002</v>
      </c>
      <c r="N153" s="16">
        <v>10</v>
      </c>
      <c r="O153" s="16">
        <v>0</v>
      </c>
      <c r="P153" s="16">
        <v>0</v>
      </c>
      <c r="Q153" s="16"/>
      <c r="R153" s="17">
        <f>+L153+M153-N153+O153-P153</f>
        <v>41.865000000000002</v>
      </c>
      <c r="S153" s="18" t="str">
        <f t="shared" si="25"/>
        <v>BAŞARISIZ</v>
      </c>
      <c r="T153" s="18" t="s">
        <v>252</v>
      </c>
    </row>
    <row r="154" spans="1:20" ht="19.350000000000001" customHeight="1" thickBot="1" x14ac:dyDescent="0.3">
      <c r="A154" s="45">
        <v>39</v>
      </c>
      <c r="B154" s="10" t="s">
        <v>302</v>
      </c>
      <c r="C154" s="10" t="s">
        <v>95</v>
      </c>
      <c r="D154" s="10" t="s">
        <v>280</v>
      </c>
      <c r="E154" s="12">
        <f t="shared" si="29"/>
        <v>0</v>
      </c>
      <c r="F154" s="12">
        <v>0</v>
      </c>
      <c r="G154" s="12">
        <f t="shared" si="27"/>
        <v>0</v>
      </c>
      <c r="H154" s="12">
        <v>0</v>
      </c>
      <c r="I154" s="13">
        <f>+F154+H154</f>
        <v>0</v>
      </c>
      <c r="J154" s="12" t="s">
        <v>142</v>
      </c>
      <c r="K154" s="14">
        <v>74.099999999999994</v>
      </c>
      <c r="L154" s="15">
        <f>I154*50/100</f>
        <v>0</v>
      </c>
      <c r="M154" s="15">
        <f t="shared" si="23"/>
        <v>37.049999999999997</v>
      </c>
      <c r="N154" s="16">
        <v>0</v>
      </c>
      <c r="O154" s="16">
        <v>0</v>
      </c>
      <c r="P154" s="16">
        <v>0</v>
      </c>
      <c r="Q154" s="16"/>
      <c r="R154" s="17">
        <f>+L154+M154+N154+O154-P154</f>
        <v>37.049999999999997</v>
      </c>
      <c r="S154" s="18" t="str">
        <f t="shared" si="25"/>
        <v>BAŞARISIZ</v>
      </c>
      <c r="T154" s="18" t="s">
        <v>252</v>
      </c>
    </row>
    <row r="155" spans="1:20" ht="19.350000000000001" customHeight="1" thickBot="1" x14ac:dyDescent="0.3">
      <c r="A155" s="45">
        <v>40</v>
      </c>
      <c r="B155" s="10" t="s">
        <v>202</v>
      </c>
      <c r="C155" s="10" t="s">
        <v>135</v>
      </c>
      <c r="D155" s="10" t="s">
        <v>299</v>
      </c>
      <c r="E155" s="12">
        <f t="shared" si="29"/>
        <v>0</v>
      </c>
      <c r="F155" s="12">
        <v>0</v>
      </c>
      <c r="G155" s="12">
        <f t="shared" si="27"/>
        <v>0</v>
      </c>
      <c r="H155" s="12">
        <v>0</v>
      </c>
      <c r="I155" s="13">
        <v>0</v>
      </c>
      <c r="J155" s="12" t="s">
        <v>203</v>
      </c>
      <c r="K155" s="14">
        <v>65.930000000000007</v>
      </c>
      <c r="L155" s="15">
        <f>I155*50/100</f>
        <v>0</v>
      </c>
      <c r="M155" s="15">
        <f t="shared" si="23"/>
        <v>32.965000000000003</v>
      </c>
      <c r="N155" s="16">
        <v>10</v>
      </c>
      <c r="O155" s="16">
        <v>0</v>
      </c>
      <c r="P155" s="16">
        <v>10</v>
      </c>
      <c r="Q155" s="16"/>
      <c r="R155" s="17">
        <f>+L155+M155+N155+O155-P155</f>
        <v>32.965000000000003</v>
      </c>
      <c r="S155" s="18" t="str">
        <f t="shared" si="25"/>
        <v>BAŞARISIZ</v>
      </c>
      <c r="T155" s="18" t="s">
        <v>252</v>
      </c>
    </row>
    <row r="156" spans="1:20" ht="19.350000000000001" customHeight="1" thickBot="1" x14ac:dyDescent="0.3">
      <c r="A156" s="45">
        <v>41</v>
      </c>
      <c r="B156" s="10" t="s">
        <v>161</v>
      </c>
      <c r="C156" s="10" t="s">
        <v>135</v>
      </c>
      <c r="D156" s="10" t="s">
        <v>290</v>
      </c>
      <c r="E156" s="12">
        <f t="shared" si="29"/>
        <v>0</v>
      </c>
      <c r="F156" s="12">
        <v>0</v>
      </c>
      <c r="G156" s="12">
        <f t="shared" si="27"/>
        <v>0</v>
      </c>
      <c r="H156" s="12">
        <v>0</v>
      </c>
      <c r="I156" s="13">
        <v>0</v>
      </c>
      <c r="J156" s="12" t="s">
        <v>56</v>
      </c>
      <c r="K156" s="14">
        <v>59.4</v>
      </c>
      <c r="L156" s="15">
        <f>I156*50/100</f>
        <v>0</v>
      </c>
      <c r="M156" s="15">
        <f t="shared" si="23"/>
        <v>29.7</v>
      </c>
      <c r="N156" s="16">
        <v>10</v>
      </c>
      <c r="O156" s="16">
        <v>0</v>
      </c>
      <c r="P156" s="16">
        <v>10</v>
      </c>
      <c r="Q156" s="16"/>
      <c r="R156" s="17">
        <f>+L156+M156+N156+O156-P156</f>
        <v>29.700000000000003</v>
      </c>
      <c r="S156" s="18" t="str">
        <f t="shared" si="25"/>
        <v>BAŞARISIZ</v>
      </c>
      <c r="T156" s="18" t="s">
        <v>252</v>
      </c>
    </row>
    <row r="157" spans="1:20" ht="19.350000000000001" customHeight="1" x14ac:dyDescent="0.25">
      <c r="B157" s="48"/>
      <c r="C157" s="48"/>
      <c r="D157" s="48"/>
      <c r="E157" s="48"/>
      <c r="F157" s="48"/>
      <c r="G157" s="48"/>
      <c r="H157" s="48"/>
      <c r="I157" s="48"/>
      <c r="J157" s="48"/>
    </row>
    <row r="158" spans="1:20" ht="19.350000000000001" customHeight="1" x14ac:dyDescent="0.25">
      <c r="B158" s="48"/>
      <c r="C158" s="48"/>
      <c r="D158" s="48"/>
      <c r="E158" s="48"/>
      <c r="F158" s="48"/>
      <c r="G158" s="48"/>
      <c r="H158" s="48"/>
      <c r="I158" s="48"/>
      <c r="J158" s="48"/>
    </row>
    <row r="159" spans="1:20" ht="19.350000000000001" customHeight="1" x14ac:dyDescent="0.25">
      <c r="B159" s="48"/>
      <c r="C159" s="48"/>
      <c r="D159" s="48"/>
      <c r="E159" s="48"/>
      <c r="F159" s="48"/>
      <c r="G159" s="48"/>
      <c r="H159" s="48"/>
      <c r="I159" s="48"/>
      <c r="J159" s="48"/>
    </row>
    <row r="160" spans="1:20" ht="19.350000000000001" customHeight="1" x14ac:dyDescent="0.25">
      <c r="B160" s="48"/>
      <c r="C160" s="48"/>
      <c r="D160" s="48"/>
      <c r="E160" s="48"/>
      <c r="F160" s="48"/>
      <c r="G160" s="48"/>
      <c r="H160" s="48"/>
      <c r="I160" s="48"/>
      <c r="J160" s="48"/>
    </row>
    <row r="161" spans="2:10" ht="19.350000000000001" customHeight="1" x14ac:dyDescent="0.25">
      <c r="B161" s="48"/>
      <c r="C161" s="48"/>
      <c r="D161" s="48"/>
      <c r="E161" s="48"/>
      <c r="F161" s="48"/>
      <c r="G161" s="48"/>
      <c r="H161" s="48"/>
      <c r="I161" s="48"/>
      <c r="J161" s="48"/>
    </row>
    <row r="162" spans="2:10" ht="19.350000000000001" customHeight="1" x14ac:dyDescent="0.25">
      <c r="B162" s="48"/>
      <c r="C162" s="48"/>
      <c r="D162" s="48"/>
      <c r="E162" s="48"/>
      <c r="F162" s="48"/>
      <c r="G162" s="48"/>
      <c r="H162" s="48"/>
      <c r="I162" s="48"/>
      <c r="J162" s="48"/>
    </row>
    <row r="163" spans="2:10" ht="19.350000000000001" customHeight="1" x14ac:dyDescent="0.25">
      <c r="B163" s="48"/>
      <c r="C163" s="48"/>
      <c r="D163" s="48"/>
      <c r="E163" s="48"/>
      <c r="F163" s="48"/>
      <c r="G163" s="48"/>
      <c r="H163" s="48"/>
      <c r="I163" s="48"/>
      <c r="J163" s="48"/>
    </row>
    <row r="164" spans="2:10" ht="19.350000000000001" customHeight="1" x14ac:dyDescent="0.25">
      <c r="B164" s="48"/>
      <c r="C164" s="48"/>
      <c r="D164" s="48"/>
      <c r="E164" s="48"/>
      <c r="F164" s="48"/>
      <c r="G164" s="48"/>
      <c r="H164" s="48"/>
      <c r="I164" s="48"/>
      <c r="J164" s="48"/>
    </row>
    <row r="165" spans="2:10" ht="19.350000000000001" customHeight="1" x14ac:dyDescent="0.25">
      <c r="B165" s="48"/>
      <c r="C165" s="48"/>
      <c r="D165" s="48"/>
      <c r="E165" s="48"/>
      <c r="F165" s="48"/>
      <c r="G165" s="48"/>
      <c r="H165" s="48"/>
      <c r="I165" s="48"/>
      <c r="J165" s="48"/>
    </row>
    <row r="166" spans="2:10" ht="19.350000000000001" customHeight="1" x14ac:dyDescent="0.25">
      <c r="B166" s="48"/>
      <c r="C166" s="48"/>
      <c r="D166" s="48"/>
      <c r="E166" s="48"/>
      <c r="F166" s="48"/>
      <c r="G166" s="48"/>
      <c r="H166" s="48"/>
      <c r="I166" s="48"/>
      <c r="J166" s="48"/>
    </row>
    <row r="167" spans="2:10" ht="19.350000000000001" customHeight="1" x14ac:dyDescent="0.25">
      <c r="B167" s="48"/>
      <c r="C167" s="48"/>
      <c r="D167" s="48"/>
      <c r="E167" s="48"/>
      <c r="F167" s="48"/>
      <c r="G167" s="48"/>
      <c r="H167" s="48"/>
      <c r="I167" s="48"/>
      <c r="J167" s="48"/>
    </row>
    <row r="168" spans="2:10" ht="19.350000000000001" customHeight="1" x14ac:dyDescent="0.25">
      <c r="B168" s="48"/>
      <c r="C168" s="48"/>
      <c r="D168" s="48"/>
      <c r="E168" s="48"/>
      <c r="F168" s="48"/>
      <c r="G168" s="48"/>
      <c r="H168" s="48"/>
      <c r="I168" s="48"/>
      <c r="J168" s="48"/>
    </row>
    <row r="169" spans="2:10" ht="19.350000000000001" customHeight="1" x14ac:dyDescent="0.25">
      <c r="B169" s="48"/>
      <c r="C169" s="48"/>
      <c r="D169" s="48"/>
      <c r="E169" s="48"/>
      <c r="F169" s="48"/>
      <c r="G169" s="48"/>
      <c r="H169" s="48"/>
      <c r="I169" s="48"/>
      <c r="J169" s="48"/>
    </row>
    <row r="170" spans="2:10" ht="19.350000000000001" customHeight="1" x14ac:dyDescent="0.25">
      <c r="B170" s="48"/>
      <c r="C170" s="48"/>
      <c r="D170" s="48"/>
      <c r="E170" s="48"/>
      <c r="F170" s="48"/>
      <c r="G170" s="48"/>
      <c r="H170" s="48"/>
      <c r="I170" s="48"/>
      <c r="J170" s="48"/>
    </row>
    <row r="171" spans="2:10" ht="19.350000000000001" customHeight="1" x14ac:dyDescent="0.25">
      <c r="B171" s="48"/>
      <c r="C171" s="48"/>
      <c r="D171" s="48"/>
      <c r="E171" s="48"/>
      <c r="F171" s="48"/>
      <c r="G171" s="48"/>
      <c r="H171" s="48"/>
      <c r="I171" s="48"/>
      <c r="J171" s="48"/>
    </row>
    <row r="172" spans="2:10" ht="19.350000000000001" customHeight="1" x14ac:dyDescent="0.25">
      <c r="B172" s="48"/>
      <c r="C172" s="48"/>
      <c r="D172" s="48"/>
      <c r="E172" s="48"/>
      <c r="F172" s="48"/>
      <c r="G172" s="48"/>
      <c r="H172" s="48"/>
      <c r="I172" s="48"/>
      <c r="J172" s="48"/>
    </row>
    <row r="173" spans="2:10" ht="19.350000000000001" customHeight="1" x14ac:dyDescent="0.25">
      <c r="B173" s="48"/>
      <c r="C173" s="48"/>
      <c r="D173" s="48"/>
      <c r="E173" s="48"/>
      <c r="F173" s="48"/>
      <c r="G173" s="48"/>
      <c r="H173" s="48"/>
      <c r="I173" s="48"/>
      <c r="J173" s="48"/>
    </row>
    <row r="174" spans="2:10" ht="19.350000000000001" customHeight="1" x14ac:dyDescent="0.25">
      <c r="B174" s="48"/>
      <c r="C174" s="48"/>
      <c r="D174" s="48"/>
      <c r="E174" s="48"/>
      <c r="F174" s="48"/>
      <c r="G174" s="48"/>
      <c r="H174" s="48"/>
      <c r="I174" s="48"/>
      <c r="J174" s="48"/>
    </row>
    <row r="175" spans="2:10" ht="19.350000000000001" customHeight="1" x14ac:dyDescent="0.25">
      <c r="B175" s="48"/>
      <c r="C175" s="48"/>
      <c r="D175" s="48"/>
      <c r="E175" s="48"/>
      <c r="F175" s="48"/>
      <c r="G175" s="48"/>
      <c r="H175" s="48"/>
      <c r="I175" s="48"/>
      <c r="J175" s="48"/>
    </row>
    <row r="176" spans="2:10" ht="19.350000000000001" customHeight="1" x14ac:dyDescent="0.25">
      <c r="B176" s="48"/>
      <c r="C176" s="48"/>
      <c r="D176" s="48"/>
      <c r="E176" s="48"/>
      <c r="F176" s="48"/>
      <c r="G176" s="48"/>
      <c r="H176" s="48"/>
      <c r="I176" s="48"/>
      <c r="J176" s="48"/>
    </row>
    <row r="177" spans="2:10" ht="19.350000000000001" customHeight="1" x14ac:dyDescent="0.25">
      <c r="B177" s="48"/>
      <c r="C177" s="48"/>
      <c r="D177" s="48"/>
      <c r="E177" s="48"/>
      <c r="F177" s="48"/>
      <c r="G177" s="48"/>
      <c r="H177" s="48"/>
      <c r="I177" s="48"/>
      <c r="J177" s="48"/>
    </row>
    <row r="178" spans="2:10" ht="19.350000000000001" customHeight="1" x14ac:dyDescent="0.25">
      <c r="B178" s="48"/>
      <c r="C178" s="48"/>
      <c r="D178" s="48"/>
      <c r="E178" s="48"/>
      <c r="F178" s="48"/>
      <c r="G178" s="48"/>
      <c r="H178" s="48"/>
      <c r="I178" s="48"/>
      <c r="J178" s="48"/>
    </row>
    <row r="179" spans="2:10" ht="19.350000000000001" customHeight="1" x14ac:dyDescent="0.25">
      <c r="B179" s="48"/>
      <c r="C179" s="48"/>
      <c r="D179" s="48"/>
      <c r="E179" s="48"/>
      <c r="F179" s="48"/>
      <c r="G179" s="48"/>
      <c r="H179" s="48"/>
      <c r="I179" s="48"/>
      <c r="J179" s="48"/>
    </row>
    <row r="180" spans="2:10" ht="19.350000000000001" customHeight="1" x14ac:dyDescent="0.25">
      <c r="B180" s="48"/>
      <c r="C180" s="48"/>
      <c r="D180" s="48"/>
      <c r="E180" s="48"/>
      <c r="F180" s="48"/>
      <c r="G180" s="48"/>
      <c r="H180" s="48"/>
      <c r="I180" s="48"/>
      <c r="J180" s="48"/>
    </row>
    <row r="181" spans="2:10" ht="19.350000000000001" customHeight="1" x14ac:dyDescent="0.25">
      <c r="B181" s="48"/>
      <c r="C181" s="48"/>
      <c r="D181" s="48"/>
      <c r="E181" s="48"/>
      <c r="F181" s="48"/>
      <c r="G181" s="48"/>
      <c r="H181" s="48"/>
      <c r="I181" s="48"/>
      <c r="J181" s="48"/>
    </row>
    <row r="182" spans="2:10" ht="19.350000000000001" customHeight="1" x14ac:dyDescent="0.25">
      <c r="B182" s="48"/>
      <c r="C182" s="48"/>
      <c r="D182" s="48"/>
      <c r="E182" s="48"/>
      <c r="F182" s="48"/>
      <c r="G182" s="48"/>
      <c r="H182" s="48"/>
      <c r="I182" s="48"/>
      <c r="J182" s="48"/>
    </row>
    <row r="183" spans="2:10" ht="19.350000000000001" customHeight="1" x14ac:dyDescent="0.25">
      <c r="B183" s="48"/>
      <c r="C183" s="48"/>
      <c r="D183" s="48"/>
      <c r="E183" s="48"/>
      <c r="F183" s="48"/>
      <c r="G183" s="48"/>
      <c r="H183" s="48"/>
      <c r="I183" s="48"/>
      <c r="J183" s="48"/>
    </row>
    <row r="184" spans="2:10" ht="19.350000000000001" customHeight="1" x14ac:dyDescent="0.25">
      <c r="B184" s="48"/>
      <c r="C184" s="48"/>
      <c r="D184" s="48"/>
      <c r="E184" s="48"/>
      <c r="F184" s="48"/>
      <c r="G184" s="48"/>
      <c r="H184" s="48"/>
      <c r="I184" s="48"/>
      <c r="J184" s="48"/>
    </row>
    <row r="185" spans="2:10" ht="19.350000000000001" customHeight="1" x14ac:dyDescent="0.25">
      <c r="B185" s="48"/>
      <c r="C185" s="48"/>
      <c r="D185" s="48"/>
      <c r="E185" s="48"/>
      <c r="F185" s="48"/>
      <c r="G185" s="48"/>
      <c r="H185" s="48"/>
      <c r="I185" s="48"/>
      <c r="J185" s="48"/>
    </row>
    <row r="186" spans="2:10" ht="19.350000000000001" customHeight="1" x14ac:dyDescent="0.25">
      <c r="B186" s="48"/>
      <c r="C186" s="48"/>
      <c r="D186" s="48"/>
      <c r="E186" s="48"/>
      <c r="F186" s="48"/>
      <c r="G186" s="48"/>
      <c r="H186" s="48"/>
      <c r="I186" s="48"/>
      <c r="J186" s="48"/>
    </row>
    <row r="187" spans="2:10" ht="19.350000000000001" customHeight="1" x14ac:dyDescent="0.25">
      <c r="B187" s="48"/>
      <c r="C187" s="48"/>
      <c r="D187" s="48"/>
      <c r="E187" s="48"/>
      <c r="F187" s="48"/>
      <c r="G187" s="48"/>
      <c r="H187" s="48"/>
      <c r="I187" s="48"/>
      <c r="J187" s="48"/>
    </row>
    <row r="188" spans="2:10" ht="19.350000000000001" customHeight="1" x14ac:dyDescent="0.25">
      <c r="B188" s="48"/>
      <c r="C188" s="48"/>
      <c r="D188" s="48"/>
      <c r="E188" s="48"/>
      <c r="F188" s="48"/>
      <c r="G188" s="48"/>
      <c r="H188" s="48"/>
      <c r="I188" s="48"/>
      <c r="J188" s="48"/>
    </row>
    <row r="189" spans="2:10" ht="19.350000000000001" customHeight="1" x14ac:dyDescent="0.25">
      <c r="B189" s="48"/>
      <c r="C189" s="48"/>
      <c r="D189" s="48"/>
      <c r="E189" s="48"/>
      <c r="F189" s="48"/>
      <c r="G189" s="48"/>
      <c r="H189" s="48"/>
      <c r="I189" s="48"/>
      <c r="J189" s="48"/>
    </row>
    <row r="190" spans="2:10" ht="19.350000000000001" customHeight="1" x14ac:dyDescent="0.25">
      <c r="B190" s="48"/>
      <c r="C190" s="48"/>
      <c r="D190" s="48"/>
      <c r="E190" s="48"/>
      <c r="F190" s="48"/>
      <c r="G190" s="48"/>
      <c r="H190" s="48"/>
      <c r="I190" s="48"/>
      <c r="J190" s="48"/>
    </row>
    <row r="191" spans="2:10" ht="19.350000000000001" customHeight="1" x14ac:dyDescent="0.25">
      <c r="B191" s="48"/>
      <c r="C191" s="48"/>
      <c r="D191" s="48"/>
      <c r="E191" s="48"/>
      <c r="F191" s="48"/>
      <c r="G191" s="48"/>
      <c r="H191" s="48"/>
      <c r="I191" s="48"/>
      <c r="J191" s="48"/>
    </row>
    <row r="192" spans="2:10" ht="19.350000000000001" customHeight="1" x14ac:dyDescent="0.25">
      <c r="B192" s="48"/>
      <c r="C192" s="48"/>
      <c r="D192" s="48"/>
      <c r="E192" s="48"/>
      <c r="F192" s="48"/>
      <c r="G192" s="48"/>
      <c r="H192" s="48"/>
      <c r="I192" s="48"/>
      <c r="J192" s="48"/>
    </row>
    <row r="193" spans="2:10" ht="19.350000000000001" customHeight="1" x14ac:dyDescent="0.25">
      <c r="B193" s="48"/>
      <c r="C193" s="48"/>
      <c r="D193" s="48"/>
      <c r="E193" s="48"/>
      <c r="F193" s="48"/>
      <c r="G193" s="48"/>
      <c r="H193" s="48"/>
      <c r="I193" s="48"/>
      <c r="J193" s="48"/>
    </row>
    <row r="194" spans="2:10" ht="19.350000000000001" customHeight="1" x14ac:dyDescent="0.25">
      <c r="B194" s="48"/>
      <c r="C194" s="48"/>
      <c r="D194" s="48"/>
      <c r="E194" s="48"/>
      <c r="F194" s="48"/>
      <c r="G194" s="48"/>
      <c r="H194" s="48"/>
      <c r="I194" s="48"/>
      <c r="J194" s="48"/>
    </row>
    <row r="195" spans="2:10" ht="19.350000000000001" customHeight="1" x14ac:dyDescent="0.25">
      <c r="B195" s="48"/>
      <c r="C195" s="48"/>
      <c r="D195" s="48"/>
      <c r="E195" s="48"/>
      <c r="F195" s="48"/>
      <c r="G195" s="48"/>
      <c r="H195" s="48"/>
      <c r="I195" s="48"/>
      <c r="J195" s="48"/>
    </row>
    <row r="196" spans="2:10" ht="19.350000000000001" customHeight="1" x14ac:dyDescent="0.25">
      <c r="B196" s="48"/>
      <c r="C196" s="48"/>
      <c r="D196" s="48"/>
      <c r="E196" s="48"/>
      <c r="F196" s="48"/>
      <c r="G196" s="48"/>
      <c r="H196" s="48"/>
      <c r="I196" s="48"/>
      <c r="J196" s="48"/>
    </row>
    <row r="197" spans="2:10" ht="19.350000000000001" customHeight="1" x14ac:dyDescent="0.25">
      <c r="B197" s="48"/>
      <c r="C197" s="48"/>
      <c r="D197" s="48"/>
      <c r="E197" s="48"/>
      <c r="F197" s="48"/>
      <c r="G197" s="48"/>
      <c r="H197" s="48"/>
      <c r="I197" s="48"/>
      <c r="J197" s="48"/>
    </row>
    <row r="198" spans="2:10" ht="19.350000000000001" customHeight="1" x14ac:dyDescent="0.25">
      <c r="B198" s="48"/>
      <c r="C198" s="48"/>
      <c r="D198" s="48"/>
      <c r="E198" s="48"/>
      <c r="F198" s="48"/>
      <c r="G198" s="48"/>
      <c r="H198" s="48"/>
      <c r="I198" s="48"/>
      <c r="J198" s="48"/>
    </row>
    <row r="199" spans="2:10" ht="19.350000000000001" customHeight="1" x14ac:dyDescent="0.25">
      <c r="B199" s="48"/>
      <c r="C199" s="48"/>
      <c r="D199" s="48"/>
      <c r="E199" s="48"/>
      <c r="F199" s="48"/>
      <c r="G199" s="48"/>
      <c r="H199" s="48"/>
      <c r="I199" s="48"/>
      <c r="J199" s="48"/>
    </row>
    <row r="200" spans="2:10" ht="19.350000000000001" customHeight="1" x14ac:dyDescent="0.25">
      <c r="B200" s="48"/>
      <c r="C200" s="48"/>
      <c r="D200" s="48"/>
      <c r="E200" s="48"/>
      <c r="F200" s="48"/>
      <c r="G200" s="48"/>
      <c r="H200" s="48"/>
      <c r="I200" s="48"/>
      <c r="J200" s="48"/>
    </row>
    <row r="201" spans="2:10" ht="19.350000000000001" customHeight="1" x14ac:dyDescent="0.25">
      <c r="B201" s="48"/>
      <c r="C201" s="48"/>
      <c r="D201" s="48"/>
      <c r="E201" s="48"/>
      <c r="F201" s="48"/>
      <c r="G201" s="48"/>
      <c r="H201" s="48"/>
      <c r="I201" s="48"/>
      <c r="J201" s="48"/>
    </row>
    <row r="202" spans="2:10" ht="19.350000000000001" customHeight="1" x14ac:dyDescent="0.25">
      <c r="B202" s="48"/>
      <c r="C202" s="48"/>
      <c r="D202" s="48"/>
      <c r="E202" s="48"/>
      <c r="F202" s="48"/>
      <c r="G202" s="48"/>
      <c r="H202" s="48"/>
      <c r="I202" s="48"/>
      <c r="J202" s="48"/>
    </row>
    <row r="203" spans="2:10" ht="19.350000000000001" customHeight="1" x14ac:dyDescent="0.25">
      <c r="B203" s="48"/>
      <c r="C203" s="48"/>
      <c r="D203" s="48"/>
      <c r="E203" s="48"/>
      <c r="F203" s="48"/>
      <c r="G203" s="48"/>
      <c r="H203" s="48"/>
      <c r="I203" s="48"/>
      <c r="J203" s="48"/>
    </row>
    <row r="204" spans="2:10" ht="19.350000000000001" customHeight="1" x14ac:dyDescent="0.25">
      <c r="B204" s="48"/>
      <c r="C204" s="48"/>
      <c r="D204" s="48"/>
      <c r="E204" s="48"/>
      <c r="F204" s="48"/>
      <c r="G204" s="48"/>
      <c r="H204" s="48"/>
      <c r="I204" s="48"/>
      <c r="J204" s="48"/>
    </row>
    <row r="205" spans="2:10" ht="19.350000000000001" customHeight="1" x14ac:dyDescent="0.25">
      <c r="B205" s="48"/>
      <c r="C205" s="48"/>
      <c r="D205" s="48"/>
      <c r="E205" s="48"/>
      <c r="F205" s="48"/>
      <c r="G205" s="48"/>
      <c r="H205" s="48"/>
      <c r="I205" s="48"/>
      <c r="J205" s="48"/>
    </row>
    <row r="206" spans="2:10" ht="19.350000000000001" customHeight="1" x14ac:dyDescent="0.25">
      <c r="B206" s="48"/>
      <c r="C206" s="48"/>
      <c r="D206" s="48"/>
      <c r="E206" s="48"/>
      <c r="F206" s="48"/>
      <c r="G206" s="48"/>
      <c r="H206" s="48"/>
      <c r="I206" s="48"/>
      <c r="J206" s="48"/>
    </row>
    <row r="207" spans="2:10" ht="19.350000000000001" customHeight="1" x14ac:dyDescent="0.25">
      <c r="B207" s="48"/>
      <c r="C207" s="48"/>
      <c r="D207" s="48"/>
      <c r="E207" s="48"/>
      <c r="F207" s="48"/>
      <c r="G207" s="48"/>
      <c r="H207" s="48"/>
      <c r="I207" s="48"/>
      <c r="J207" s="48"/>
    </row>
    <row r="208" spans="2:10" ht="19.350000000000001" customHeight="1" x14ac:dyDescent="0.25">
      <c r="B208" s="48"/>
      <c r="C208" s="48"/>
      <c r="D208" s="48"/>
      <c r="E208" s="48"/>
      <c r="F208" s="48"/>
      <c r="G208" s="48"/>
      <c r="H208" s="48"/>
      <c r="I208" s="48"/>
      <c r="J208" s="48"/>
    </row>
    <row r="209" spans="2:10" ht="19.350000000000001" customHeight="1" x14ac:dyDescent="0.25">
      <c r="B209" s="48"/>
      <c r="C209" s="48"/>
      <c r="D209" s="48"/>
      <c r="E209" s="48"/>
      <c r="F209" s="48"/>
      <c r="G209" s="48"/>
      <c r="H209" s="48"/>
      <c r="I209" s="48"/>
      <c r="J209" s="48"/>
    </row>
    <row r="210" spans="2:10" ht="19.350000000000001" customHeight="1" x14ac:dyDescent="0.25">
      <c r="B210" s="48"/>
      <c r="C210" s="48"/>
      <c r="D210" s="48"/>
      <c r="E210" s="48"/>
      <c r="F210" s="48"/>
      <c r="G210" s="48"/>
      <c r="H210" s="48"/>
      <c r="I210" s="48"/>
      <c r="J210" s="48"/>
    </row>
    <row r="211" spans="2:10" ht="19.350000000000001" customHeight="1" x14ac:dyDescent="0.25">
      <c r="B211" s="48"/>
      <c r="C211" s="48"/>
      <c r="D211" s="48"/>
      <c r="E211" s="48"/>
      <c r="F211" s="48"/>
      <c r="G211" s="48"/>
      <c r="H211" s="48"/>
      <c r="I211" s="48"/>
      <c r="J211" s="48"/>
    </row>
    <row r="212" spans="2:10" ht="19.350000000000001" customHeight="1" x14ac:dyDescent="0.25">
      <c r="B212" s="48"/>
      <c r="C212" s="48"/>
      <c r="D212" s="48"/>
      <c r="E212" s="48"/>
      <c r="F212" s="48"/>
      <c r="G212" s="48"/>
      <c r="H212" s="48"/>
      <c r="I212" s="48"/>
      <c r="J212" s="48"/>
    </row>
    <row r="213" spans="2:10" ht="19.350000000000001" customHeight="1" x14ac:dyDescent="0.25">
      <c r="B213" s="48"/>
      <c r="C213" s="48"/>
      <c r="D213" s="48"/>
      <c r="E213" s="48"/>
      <c r="F213" s="48"/>
      <c r="G213" s="48"/>
      <c r="H213" s="48"/>
      <c r="I213" s="48"/>
      <c r="J213" s="48"/>
    </row>
    <row r="214" spans="2:10" ht="19.350000000000001" customHeight="1" x14ac:dyDescent="0.25">
      <c r="B214" s="48"/>
      <c r="C214" s="48"/>
      <c r="D214" s="48"/>
      <c r="E214" s="48"/>
      <c r="F214" s="48"/>
      <c r="G214" s="48"/>
      <c r="H214" s="48"/>
      <c r="I214" s="48"/>
      <c r="J214" s="48"/>
    </row>
    <row r="215" spans="2:10" ht="19.350000000000001" customHeight="1" x14ac:dyDescent="0.25">
      <c r="B215" s="48"/>
      <c r="C215" s="48"/>
      <c r="D215" s="48"/>
      <c r="E215" s="48"/>
      <c r="F215" s="48"/>
      <c r="G215" s="48"/>
      <c r="H215" s="48"/>
      <c r="I215" s="48"/>
      <c r="J215" s="48"/>
    </row>
    <row r="216" spans="2:10" ht="19.350000000000001" customHeight="1" x14ac:dyDescent="0.25">
      <c r="B216" s="48"/>
      <c r="C216" s="48"/>
      <c r="D216" s="48"/>
      <c r="E216" s="48"/>
      <c r="F216" s="48"/>
      <c r="G216" s="48"/>
      <c r="H216" s="48"/>
      <c r="I216" s="48"/>
      <c r="J216" s="48"/>
    </row>
    <row r="217" spans="2:10" ht="19.350000000000001" customHeight="1" x14ac:dyDescent="0.25">
      <c r="B217" s="48"/>
      <c r="C217" s="48"/>
      <c r="D217" s="48"/>
      <c r="E217" s="48"/>
      <c r="F217" s="48"/>
      <c r="G217" s="48"/>
      <c r="H217" s="48"/>
      <c r="I217" s="48"/>
      <c r="J217" s="48"/>
    </row>
    <row r="218" spans="2:10" ht="19.350000000000001" customHeight="1" x14ac:dyDescent="0.25">
      <c r="B218" s="48"/>
      <c r="C218" s="48"/>
      <c r="D218" s="48"/>
      <c r="E218" s="48"/>
      <c r="F218" s="48"/>
      <c r="G218" s="48"/>
      <c r="H218" s="48"/>
      <c r="I218" s="48"/>
      <c r="J218" s="48"/>
    </row>
    <row r="219" spans="2:10" ht="19.350000000000001" customHeight="1" x14ac:dyDescent="0.25">
      <c r="B219" s="48"/>
      <c r="C219" s="48"/>
      <c r="D219" s="48"/>
      <c r="E219" s="48"/>
      <c r="F219" s="48"/>
      <c r="G219" s="48"/>
      <c r="H219" s="48"/>
      <c r="I219" s="48"/>
      <c r="J219" s="48"/>
    </row>
    <row r="220" spans="2:10" ht="19.350000000000001" customHeight="1" x14ac:dyDescent="0.25">
      <c r="B220" s="48"/>
      <c r="C220" s="48"/>
      <c r="D220" s="48"/>
      <c r="E220" s="48"/>
      <c r="F220" s="48"/>
      <c r="G220" s="48"/>
      <c r="H220" s="48"/>
      <c r="I220" s="48"/>
      <c r="J220" s="48"/>
    </row>
    <row r="221" spans="2:10" ht="19.350000000000001" customHeight="1" x14ac:dyDescent="0.25">
      <c r="B221" s="48"/>
      <c r="C221" s="48"/>
      <c r="D221" s="48"/>
      <c r="E221" s="48"/>
      <c r="F221" s="48"/>
      <c r="G221" s="48"/>
      <c r="H221" s="48"/>
      <c r="I221" s="48"/>
      <c r="J221" s="48"/>
    </row>
    <row r="222" spans="2:10" ht="19.350000000000001" customHeight="1" x14ac:dyDescent="0.25">
      <c r="B222" s="48"/>
      <c r="C222" s="48"/>
      <c r="D222" s="48"/>
      <c r="E222" s="48"/>
      <c r="F222" s="48"/>
      <c r="G222" s="48"/>
      <c r="H222" s="48"/>
      <c r="I222" s="48"/>
      <c r="J222" s="48"/>
    </row>
    <row r="223" spans="2:10" ht="19.350000000000001" customHeight="1" x14ac:dyDescent="0.25">
      <c r="B223" s="48"/>
      <c r="C223" s="48"/>
      <c r="D223" s="48"/>
      <c r="E223" s="48"/>
      <c r="F223" s="48"/>
      <c r="G223" s="48"/>
      <c r="H223" s="48"/>
      <c r="I223" s="48"/>
      <c r="J223" s="48"/>
    </row>
    <row r="224" spans="2:10" ht="19.350000000000001" customHeight="1" x14ac:dyDescent="0.25">
      <c r="B224" s="48"/>
      <c r="C224" s="48"/>
      <c r="D224" s="48"/>
      <c r="E224" s="48"/>
      <c r="F224" s="48"/>
      <c r="G224" s="48"/>
      <c r="H224" s="48"/>
      <c r="I224" s="48"/>
      <c r="J224" s="48"/>
    </row>
    <row r="225" spans="2:10" ht="19.350000000000001" customHeight="1" x14ac:dyDescent="0.25">
      <c r="B225" s="48"/>
      <c r="C225" s="48"/>
      <c r="D225" s="48"/>
      <c r="E225" s="48"/>
      <c r="F225" s="48"/>
      <c r="G225" s="48"/>
      <c r="H225" s="48"/>
      <c r="I225" s="48"/>
      <c r="J225" s="48"/>
    </row>
    <row r="226" spans="2:10" ht="19.350000000000001" customHeight="1" x14ac:dyDescent="0.25">
      <c r="B226" s="48"/>
      <c r="C226" s="48"/>
      <c r="D226" s="48"/>
      <c r="E226" s="48"/>
      <c r="F226" s="48"/>
      <c r="G226" s="48"/>
      <c r="H226" s="48"/>
      <c r="I226" s="48"/>
      <c r="J226" s="48"/>
    </row>
    <row r="227" spans="2:10" ht="19.350000000000001" customHeight="1" x14ac:dyDescent="0.25">
      <c r="B227" s="48"/>
      <c r="C227" s="48"/>
      <c r="D227" s="48"/>
      <c r="E227" s="48"/>
      <c r="F227" s="48"/>
      <c r="G227" s="48"/>
      <c r="H227" s="48"/>
      <c r="I227" s="48"/>
      <c r="J227" s="48"/>
    </row>
    <row r="228" spans="2:10" ht="19.350000000000001" customHeight="1" x14ac:dyDescent="0.25">
      <c r="B228" s="48"/>
      <c r="C228" s="48"/>
      <c r="D228" s="48"/>
      <c r="E228" s="48"/>
      <c r="F228" s="48"/>
      <c r="G228" s="48"/>
      <c r="H228" s="48"/>
      <c r="I228" s="48"/>
      <c r="J228" s="48"/>
    </row>
    <row r="229" spans="2:10" ht="19.350000000000001" customHeight="1" x14ac:dyDescent="0.25">
      <c r="B229" s="48"/>
      <c r="C229" s="48"/>
      <c r="D229" s="48"/>
      <c r="E229" s="48"/>
      <c r="F229" s="48"/>
      <c r="G229" s="48"/>
      <c r="H229" s="48"/>
      <c r="I229" s="48"/>
      <c r="J229" s="48"/>
    </row>
    <row r="230" spans="2:10" ht="19.350000000000001" customHeight="1" x14ac:dyDescent="0.25">
      <c r="B230" s="48"/>
      <c r="C230" s="48"/>
      <c r="D230" s="48"/>
      <c r="E230" s="48"/>
      <c r="F230" s="48"/>
      <c r="G230" s="48"/>
      <c r="H230" s="48"/>
      <c r="I230" s="48"/>
      <c r="J230" s="48"/>
    </row>
    <row r="231" spans="2:10" ht="19.350000000000001" customHeight="1" x14ac:dyDescent="0.25">
      <c r="B231" s="48"/>
      <c r="C231" s="48"/>
      <c r="D231" s="48"/>
      <c r="E231" s="48"/>
      <c r="F231" s="48"/>
      <c r="G231" s="48"/>
      <c r="H231" s="48"/>
      <c r="I231" s="48"/>
      <c r="J231" s="48"/>
    </row>
    <row r="232" spans="2:10" ht="19.350000000000001" customHeight="1" x14ac:dyDescent="0.25">
      <c r="B232" s="48"/>
      <c r="C232" s="48"/>
      <c r="D232" s="48"/>
      <c r="E232" s="48"/>
      <c r="F232" s="48"/>
      <c r="G232" s="48"/>
      <c r="H232" s="48"/>
      <c r="I232" s="48"/>
      <c r="J232" s="48"/>
    </row>
    <row r="233" spans="2:10" ht="19.350000000000001" customHeight="1" x14ac:dyDescent="0.25">
      <c r="B233" s="48"/>
      <c r="C233" s="48"/>
      <c r="D233" s="48"/>
      <c r="E233" s="48"/>
      <c r="F233" s="48"/>
      <c r="G233" s="48"/>
      <c r="H233" s="48"/>
      <c r="I233" s="48"/>
      <c r="J233" s="48"/>
    </row>
    <row r="234" spans="2:10" ht="19.350000000000001" customHeight="1" x14ac:dyDescent="0.25">
      <c r="B234" s="48"/>
      <c r="C234" s="48"/>
      <c r="D234" s="48"/>
      <c r="E234" s="48"/>
      <c r="F234" s="48"/>
      <c r="G234" s="48"/>
      <c r="H234" s="48"/>
      <c r="I234" s="48"/>
      <c r="J234" s="48"/>
    </row>
    <row r="235" spans="2:10" ht="19.350000000000001" customHeight="1" x14ac:dyDescent="0.25">
      <c r="B235" s="48"/>
      <c r="C235" s="48"/>
      <c r="D235" s="48"/>
      <c r="E235" s="48"/>
      <c r="F235" s="48"/>
      <c r="G235" s="48"/>
      <c r="H235" s="48"/>
      <c r="I235" s="48"/>
      <c r="J235" s="48"/>
    </row>
    <row r="236" spans="2:10" ht="19.350000000000001" customHeight="1" x14ac:dyDescent="0.25">
      <c r="B236" s="48"/>
      <c r="C236" s="48"/>
      <c r="D236" s="48"/>
      <c r="E236" s="48"/>
      <c r="F236" s="48"/>
      <c r="G236" s="48"/>
      <c r="H236" s="48"/>
      <c r="I236" s="48"/>
      <c r="J236" s="48"/>
    </row>
    <row r="237" spans="2:10" ht="19.350000000000001" customHeight="1" x14ac:dyDescent="0.25">
      <c r="B237" s="48"/>
      <c r="C237" s="48"/>
      <c r="D237" s="48"/>
      <c r="E237" s="48"/>
      <c r="F237" s="48"/>
      <c r="G237" s="48"/>
      <c r="H237" s="48"/>
      <c r="I237" s="48"/>
      <c r="J237" s="48"/>
    </row>
    <row r="238" spans="2:10" ht="19.350000000000001" customHeight="1" x14ac:dyDescent="0.25">
      <c r="B238" s="48"/>
      <c r="C238" s="48"/>
      <c r="D238" s="48"/>
      <c r="E238" s="48"/>
      <c r="F238" s="48"/>
      <c r="G238" s="48"/>
      <c r="H238" s="48"/>
      <c r="I238" s="48"/>
      <c r="J238" s="48"/>
    </row>
    <row r="239" spans="2:10" ht="19.350000000000001" customHeight="1" x14ac:dyDescent="0.25">
      <c r="B239" s="48"/>
      <c r="C239" s="48"/>
      <c r="D239" s="48"/>
      <c r="E239" s="48"/>
      <c r="F239" s="48"/>
      <c r="G239" s="48"/>
      <c r="H239" s="48"/>
      <c r="I239" s="48"/>
      <c r="J239" s="48"/>
    </row>
    <row r="240" spans="2:10" ht="19.350000000000001" customHeight="1" x14ac:dyDescent="0.25"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2:10" ht="19.350000000000001" customHeight="1" x14ac:dyDescent="0.25">
      <c r="B241" s="48"/>
      <c r="C241" s="48"/>
      <c r="D241" s="48"/>
      <c r="E241" s="48"/>
      <c r="F241" s="48"/>
      <c r="G241" s="48"/>
      <c r="H241" s="48"/>
      <c r="I241" s="48"/>
      <c r="J241" s="48"/>
    </row>
    <row r="242" spans="2:10" ht="19.350000000000001" customHeight="1" x14ac:dyDescent="0.25">
      <c r="B242" s="48"/>
      <c r="C242" s="48"/>
      <c r="D242" s="48"/>
      <c r="E242" s="48"/>
      <c r="F242" s="48"/>
      <c r="G242" s="48"/>
      <c r="H242" s="48"/>
      <c r="I242" s="48"/>
      <c r="J242" s="48"/>
    </row>
    <row r="243" spans="2:10" ht="19.350000000000001" customHeight="1" x14ac:dyDescent="0.25">
      <c r="B243" s="48"/>
      <c r="C243" s="48"/>
      <c r="D243" s="48"/>
      <c r="E243" s="48"/>
      <c r="F243" s="48"/>
      <c r="G243" s="48"/>
      <c r="H243" s="48"/>
      <c r="I243" s="48"/>
      <c r="J243" s="48"/>
    </row>
    <row r="244" spans="2:10" ht="19.350000000000001" customHeight="1" x14ac:dyDescent="0.25">
      <c r="B244" s="48"/>
      <c r="C244" s="48"/>
      <c r="D244" s="48"/>
      <c r="E244" s="48"/>
      <c r="F244" s="48"/>
      <c r="G244" s="48"/>
      <c r="H244" s="48"/>
      <c r="I244" s="48"/>
      <c r="J244" s="48"/>
    </row>
    <row r="245" spans="2:10" ht="19.350000000000001" customHeight="1" x14ac:dyDescent="0.25">
      <c r="B245" s="48"/>
      <c r="C245" s="48"/>
      <c r="D245" s="48"/>
      <c r="E245" s="48"/>
      <c r="F245" s="48"/>
      <c r="G245" s="48"/>
      <c r="H245" s="48"/>
      <c r="I245" s="48"/>
      <c r="J245" s="48"/>
    </row>
    <row r="246" spans="2:10" ht="19.350000000000001" customHeight="1" x14ac:dyDescent="0.25">
      <c r="B246" s="48"/>
      <c r="C246" s="48"/>
      <c r="D246" s="48"/>
      <c r="E246" s="48"/>
      <c r="F246" s="48"/>
      <c r="G246" s="48"/>
      <c r="H246" s="48"/>
      <c r="I246" s="48"/>
      <c r="J246" s="48"/>
    </row>
    <row r="247" spans="2:10" ht="19.350000000000001" customHeight="1" x14ac:dyDescent="0.25">
      <c r="B247" s="48"/>
      <c r="C247" s="48"/>
      <c r="D247" s="48"/>
      <c r="E247" s="48"/>
      <c r="F247" s="48"/>
      <c r="G247" s="48"/>
      <c r="H247" s="48"/>
      <c r="I247" s="48"/>
      <c r="J247" s="48"/>
    </row>
    <row r="248" spans="2:10" ht="19.350000000000001" customHeight="1" x14ac:dyDescent="0.25">
      <c r="B248" s="48"/>
      <c r="C248" s="48"/>
      <c r="D248" s="48"/>
      <c r="E248" s="48"/>
      <c r="F248" s="48"/>
      <c r="G248" s="48"/>
      <c r="H248" s="48"/>
      <c r="I248" s="48"/>
      <c r="J248" s="48"/>
    </row>
    <row r="249" spans="2:10" ht="19.350000000000001" customHeight="1" x14ac:dyDescent="0.25">
      <c r="B249" s="48"/>
      <c r="C249" s="48"/>
      <c r="D249" s="48"/>
      <c r="E249" s="48"/>
      <c r="F249" s="48"/>
      <c r="G249" s="48"/>
      <c r="H249" s="48"/>
      <c r="I249" s="48"/>
      <c r="J249" s="48"/>
    </row>
    <row r="250" spans="2:10" ht="19.350000000000001" customHeight="1" x14ac:dyDescent="0.25">
      <c r="B250" s="48"/>
      <c r="C250" s="48"/>
      <c r="D250" s="48"/>
      <c r="E250" s="48"/>
      <c r="F250" s="48"/>
      <c r="G250" s="48"/>
      <c r="H250" s="48"/>
      <c r="I250" s="48"/>
      <c r="J250" s="48"/>
    </row>
    <row r="251" spans="2:10" ht="19.350000000000001" customHeight="1" x14ac:dyDescent="0.25">
      <c r="B251" s="48"/>
      <c r="C251" s="48"/>
      <c r="D251" s="48"/>
      <c r="E251" s="48"/>
      <c r="F251" s="48"/>
      <c r="G251" s="48"/>
      <c r="H251" s="48"/>
      <c r="I251" s="48"/>
      <c r="J251" s="48"/>
    </row>
    <row r="252" spans="2:10" ht="19.350000000000001" customHeight="1" x14ac:dyDescent="0.25">
      <c r="B252" s="48"/>
      <c r="C252" s="48"/>
      <c r="D252" s="48"/>
      <c r="E252" s="48"/>
      <c r="F252" s="48"/>
      <c r="G252" s="48"/>
      <c r="H252" s="48"/>
      <c r="I252" s="48"/>
      <c r="J252" s="48"/>
    </row>
    <row r="253" spans="2:10" ht="19.350000000000001" customHeight="1" x14ac:dyDescent="0.25">
      <c r="B253" s="48"/>
      <c r="C253" s="48"/>
      <c r="D253" s="48"/>
      <c r="E253" s="48"/>
      <c r="F253" s="48"/>
      <c r="G253" s="48"/>
      <c r="H253" s="48"/>
      <c r="I253" s="48"/>
      <c r="J253" s="48"/>
    </row>
    <row r="254" spans="2:10" ht="19.350000000000001" customHeight="1" x14ac:dyDescent="0.25">
      <c r="B254" s="48"/>
      <c r="C254" s="48"/>
      <c r="D254" s="48"/>
      <c r="E254" s="48"/>
      <c r="F254" s="48"/>
      <c r="G254" s="48"/>
      <c r="H254" s="48"/>
      <c r="I254" s="48"/>
      <c r="J254" s="48"/>
    </row>
    <row r="255" spans="2:10" ht="19.350000000000001" customHeight="1" x14ac:dyDescent="0.25">
      <c r="B255" s="48"/>
      <c r="C255" s="48"/>
      <c r="D255" s="48"/>
      <c r="E255" s="48"/>
      <c r="F255" s="48"/>
      <c r="G255" s="48"/>
      <c r="H255" s="48"/>
      <c r="I255" s="48"/>
      <c r="J255" s="48"/>
    </row>
    <row r="256" spans="2:10" ht="19.350000000000001" customHeight="1" x14ac:dyDescent="0.25"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2:10" ht="19.350000000000001" customHeight="1" x14ac:dyDescent="0.25">
      <c r="B257" s="48"/>
      <c r="C257" s="48"/>
      <c r="D257" s="48"/>
      <c r="E257" s="48"/>
      <c r="F257" s="48"/>
      <c r="G257" s="48"/>
      <c r="H257" s="48"/>
      <c r="I257" s="48"/>
      <c r="J257" s="48"/>
    </row>
    <row r="258" spans="2:10" ht="19.350000000000001" customHeight="1" x14ac:dyDescent="0.25">
      <c r="B258" s="48"/>
      <c r="C258" s="48"/>
      <c r="D258" s="48"/>
      <c r="E258" s="48"/>
      <c r="F258" s="48"/>
      <c r="G258" s="48"/>
      <c r="H258" s="48"/>
      <c r="I258" s="48"/>
      <c r="J258" s="48"/>
    </row>
    <row r="259" spans="2:10" ht="19.350000000000001" customHeight="1" x14ac:dyDescent="0.25">
      <c r="B259" s="48"/>
      <c r="C259" s="48"/>
      <c r="D259" s="48"/>
      <c r="E259" s="48"/>
      <c r="F259" s="48"/>
      <c r="G259" s="48"/>
      <c r="H259" s="48"/>
      <c r="I259" s="48"/>
      <c r="J259" s="48"/>
    </row>
    <row r="260" spans="2:10" ht="19.350000000000001" customHeight="1" x14ac:dyDescent="0.25">
      <c r="B260" s="48"/>
      <c r="C260" s="48"/>
      <c r="D260" s="48"/>
      <c r="E260" s="48"/>
      <c r="F260" s="48"/>
      <c r="G260" s="48"/>
      <c r="H260" s="48"/>
      <c r="I260" s="48"/>
      <c r="J260" s="48"/>
    </row>
    <row r="261" spans="2:10" ht="19.350000000000001" customHeight="1" x14ac:dyDescent="0.25">
      <c r="B261" s="48"/>
      <c r="C261" s="48"/>
      <c r="D261" s="48"/>
      <c r="E261" s="48"/>
      <c r="F261" s="48"/>
      <c r="G261" s="48"/>
      <c r="H261" s="48"/>
      <c r="I261" s="48"/>
      <c r="J261" s="48"/>
    </row>
    <row r="262" spans="2:10" ht="19.350000000000001" customHeight="1" x14ac:dyDescent="0.25">
      <c r="B262" s="48"/>
      <c r="C262" s="48"/>
      <c r="D262" s="48"/>
      <c r="E262" s="48"/>
      <c r="F262" s="48"/>
      <c r="G262" s="48"/>
      <c r="H262" s="48"/>
      <c r="I262" s="48"/>
      <c r="J262" s="48"/>
    </row>
    <row r="263" spans="2:10" ht="19.350000000000001" customHeight="1" x14ac:dyDescent="0.25">
      <c r="B263" s="48"/>
      <c r="C263" s="48"/>
      <c r="D263" s="48"/>
      <c r="E263" s="48"/>
      <c r="F263" s="48"/>
      <c r="G263" s="48"/>
      <c r="H263" s="48"/>
      <c r="I263" s="48"/>
      <c r="J263" s="48"/>
    </row>
    <row r="264" spans="2:10" ht="19.350000000000001" customHeight="1" x14ac:dyDescent="0.25">
      <c r="B264" s="48"/>
      <c r="C264" s="48"/>
      <c r="D264" s="48"/>
      <c r="E264" s="48"/>
      <c r="F264" s="48"/>
      <c r="G264" s="48"/>
      <c r="H264" s="48"/>
      <c r="I264" s="48"/>
      <c r="J264" s="48"/>
    </row>
    <row r="265" spans="2:10" ht="19.350000000000001" customHeight="1" x14ac:dyDescent="0.25">
      <c r="B265" s="48"/>
      <c r="C265" s="48"/>
      <c r="D265" s="48"/>
      <c r="E265" s="48"/>
      <c r="F265" s="48"/>
      <c r="G265" s="48"/>
      <c r="H265" s="48"/>
      <c r="I265" s="48"/>
      <c r="J265" s="48"/>
    </row>
    <row r="266" spans="2:10" ht="19.350000000000001" customHeight="1" x14ac:dyDescent="0.25">
      <c r="B266" s="48"/>
      <c r="C266" s="48"/>
      <c r="D266" s="48"/>
      <c r="E266" s="48"/>
      <c r="F266" s="48"/>
      <c r="G266" s="48"/>
      <c r="H266" s="48"/>
      <c r="I266" s="48"/>
      <c r="J266" s="48"/>
    </row>
    <row r="267" spans="2:10" ht="19.350000000000001" customHeight="1" x14ac:dyDescent="0.25">
      <c r="B267" s="48"/>
      <c r="C267" s="48"/>
      <c r="D267" s="48"/>
      <c r="E267" s="48"/>
      <c r="F267" s="48"/>
      <c r="G267" s="48"/>
      <c r="H267" s="48"/>
      <c r="I267" s="48"/>
      <c r="J267" s="48"/>
    </row>
    <row r="268" spans="2:10" ht="19.350000000000001" customHeight="1" x14ac:dyDescent="0.25">
      <c r="B268" s="48"/>
      <c r="C268" s="48"/>
      <c r="D268" s="48"/>
      <c r="E268" s="48"/>
      <c r="F268" s="48"/>
      <c r="G268" s="48"/>
      <c r="H268" s="48"/>
      <c r="I268" s="48"/>
      <c r="J268" s="48"/>
    </row>
    <row r="269" spans="2:10" ht="19.350000000000001" customHeight="1" x14ac:dyDescent="0.25">
      <c r="B269" s="48"/>
      <c r="C269" s="48"/>
      <c r="D269" s="48"/>
      <c r="E269" s="48"/>
      <c r="F269" s="48"/>
      <c r="G269" s="48"/>
      <c r="H269" s="48"/>
      <c r="I269" s="48"/>
      <c r="J269" s="48"/>
    </row>
    <row r="270" spans="2:10" ht="19.350000000000001" customHeight="1" x14ac:dyDescent="0.25">
      <c r="B270" s="48"/>
      <c r="C270" s="48"/>
      <c r="D270" s="48"/>
      <c r="E270" s="48"/>
      <c r="F270" s="48"/>
      <c r="G270" s="48"/>
      <c r="H270" s="48"/>
      <c r="I270" s="48"/>
      <c r="J270" s="48"/>
    </row>
    <row r="271" spans="2:10" ht="19.350000000000001" customHeight="1" x14ac:dyDescent="0.25">
      <c r="B271" s="48"/>
      <c r="C271" s="48"/>
      <c r="D271" s="48"/>
      <c r="E271" s="48"/>
      <c r="F271" s="48"/>
      <c r="G271" s="48"/>
      <c r="H271" s="48"/>
      <c r="I271" s="48"/>
      <c r="J271" s="48"/>
    </row>
    <row r="272" spans="2:10" ht="19.350000000000001" customHeight="1" x14ac:dyDescent="0.25">
      <c r="B272" s="48"/>
      <c r="C272" s="48"/>
      <c r="D272" s="48"/>
      <c r="E272" s="48"/>
      <c r="F272" s="48"/>
      <c r="G272" s="48"/>
      <c r="H272" s="48"/>
      <c r="I272" s="48"/>
      <c r="J272" s="48"/>
    </row>
    <row r="273" spans="2:10" ht="19.350000000000001" customHeight="1" x14ac:dyDescent="0.25"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2:10" ht="19.350000000000001" customHeight="1" x14ac:dyDescent="0.25">
      <c r="B274" s="48"/>
      <c r="C274" s="48"/>
      <c r="D274" s="48"/>
      <c r="E274" s="48"/>
      <c r="F274" s="48"/>
      <c r="G274" s="48"/>
      <c r="H274" s="48"/>
      <c r="I274" s="48"/>
      <c r="J274" s="48"/>
    </row>
    <row r="275" spans="2:10" ht="19.350000000000001" customHeight="1" x14ac:dyDescent="0.25">
      <c r="B275" s="48"/>
      <c r="C275" s="48"/>
      <c r="D275" s="48"/>
      <c r="E275" s="48"/>
      <c r="F275" s="48"/>
      <c r="G275" s="48"/>
      <c r="H275" s="48"/>
      <c r="I275" s="48"/>
      <c r="J275" s="48"/>
    </row>
    <row r="276" spans="2:10" ht="19.350000000000001" customHeight="1" x14ac:dyDescent="0.25">
      <c r="B276" s="48"/>
      <c r="C276" s="48"/>
      <c r="D276" s="48"/>
      <c r="E276" s="48"/>
      <c r="F276" s="48"/>
      <c r="G276" s="48"/>
      <c r="H276" s="48"/>
      <c r="I276" s="48"/>
      <c r="J276" s="48"/>
    </row>
    <row r="277" spans="2:10" ht="19.350000000000001" customHeight="1" x14ac:dyDescent="0.25">
      <c r="B277" s="48"/>
      <c r="C277" s="48"/>
      <c r="D277" s="48"/>
      <c r="E277" s="48"/>
      <c r="F277" s="48"/>
      <c r="G277" s="48"/>
      <c r="H277" s="48"/>
      <c r="I277" s="48"/>
      <c r="J277" s="48"/>
    </row>
    <row r="278" spans="2:10" ht="19.350000000000001" customHeight="1" x14ac:dyDescent="0.25">
      <c r="B278" s="48"/>
      <c r="C278" s="48"/>
      <c r="D278" s="48"/>
      <c r="E278" s="48"/>
      <c r="F278" s="48"/>
      <c r="G278" s="48"/>
      <c r="H278" s="48"/>
      <c r="I278" s="48"/>
      <c r="J278" s="48"/>
    </row>
    <row r="279" spans="2:10" ht="19.350000000000001" customHeight="1" x14ac:dyDescent="0.25">
      <c r="B279" s="48"/>
      <c r="C279" s="48"/>
      <c r="D279" s="48"/>
      <c r="E279" s="48"/>
      <c r="F279" s="48"/>
      <c r="G279" s="48"/>
      <c r="H279" s="48"/>
      <c r="I279" s="48"/>
      <c r="J279" s="48"/>
    </row>
    <row r="280" spans="2:10" ht="19.350000000000001" customHeight="1" x14ac:dyDescent="0.25">
      <c r="B280" s="48"/>
      <c r="C280" s="48"/>
      <c r="D280" s="48"/>
      <c r="E280" s="48"/>
      <c r="F280" s="48"/>
      <c r="G280" s="48"/>
      <c r="H280" s="48"/>
      <c r="I280" s="48"/>
      <c r="J280" s="48"/>
    </row>
    <row r="281" spans="2:10" ht="19.350000000000001" customHeight="1" x14ac:dyDescent="0.25">
      <c r="B281" s="48"/>
      <c r="C281" s="48"/>
      <c r="D281" s="48"/>
      <c r="E281" s="48"/>
      <c r="F281" s="48"/>
      <c r="G281" s="48"/>
      <c r="H281" s="48"/>
      <c r="I281" s="48"/>
      <c r="J281" s="48"/>
    </row>
    <row r="282" spans="2:10" ht="19.350000000000001" customHeight="1" x14ac:dyDescent="0.25">
      <c r="B282" s="48"/>
      <c r="C282" s="48"/>
      <c r="D282" s="48"/>
      <c r="E282" s="48"/>
      <c r="F282" s="48"/>
      <c r="G282" s="48"/>
      <c r="H282" s="48"/>
      <c r="I282" s="48"/>
      <c r="J282" s="48"/>
    </row>
    <row r="283" spans="2:10" ht="19.350000000000001" customHeight="1" x14ac:dyDescent="0.25">
      <c r="B283" s="48"/>
      <c r="C283" s="48"/>
      <c r="D283" s="48"/>
      <c r="E283" s="48"/>
      <c r="F283" s="48"/>
      <c r="G283" s="48"/>
      <c r="H283" s="48"/>
      <c r="I283" s="48"/>
      <c r="J283" s="48"/>
    </row>
    <row r="284" spans="2:10" ht="19.350000000000001" customHeight="1" x14ac:dyDescent="0.25">
      <c r="B284" s="48"/>
      <c r="C284" s="48"/>
      <c r="D284" s="48"/>
      <c r="E284" s="48"/>
      <c r="F284" s="48"/>
      <c r="G284" s="48"/>
      <c r="H284" s="48"/>
      <c r="I284" s="48"/>
      <c r="J284" s="48"/>
    </row>
    <row r="285" spans="2:10" ht="19.350000000000001" customHeight="1" x14ac:dyDescent="0.25">
      <c r="B285" s="48"/>
      <c r="C285" s="48"/>
      <c r="D285" s="48"/>
      <c r="E285" s="48"/>
      <c r="F285" s="48"/>
      <c r="G285" s="48"/>
      <c r="H285" s="48"/>
      <c r="I285" s="48"/>
      <c r="J285" s="48"/>
    </row>
    <row r="286" spans="2:10" ht="19.350000000000001" customHeight="1" x14ac:dyDescent="0.25">
      <c r="B286" s="48"/>
      <c r="C286" s="48"/>
      <c r="D286" s="48"/>
      <c r="E286" s="48"/>
      <c r="F286" s="48"/>
      <c r="G286" s="48"/>
      <c r="H286" s="48"/>
      <c r="I286" s="48"/>
      <c r="J286" s="48"/>
    </row>
    <row r="287" spans="2:10" ht="19.350000000000001" customHeight="1" x14ac:dyDescent="0.25">
      <c r="B287" s="48"/>
      <c r="C287" s="48"/>
      <c r="D287" s="48"/>
      <c r="E287" s="48"/>
      <c r="F287" s="48"/>
      <c r="G287" s="48"/>
      <c r="H287" s="48"/>
      <c r="I287" s="48"/>
      <c r="J287" s="48"/>
    </row>
    <row r="288" spans="2:10" ht="19.350000000000001" customHeight="1" x14ac:dyDescent="0.25">
      <c r="B288" s="48"/>
      <c r="C288" s="48"/>
      <c r="D288" s="48"/>
      <c r="E288" s="48"/>
      <c r="F288" s="48"/>
      <c r="G288" s="48"/>
      <c r="H288" s="48"/>
      <c r="I288" s="48"/>
      <c r="J288" s="48"/>
    </row>
    <row r="289" spans="2:10" ht="19.350000000000001" customHeight="1" x14ac:dyDescent="0.25">
      <c r="B289" s="48"/>
      <c r="C289" s="48"/>
      <c r="D289" s="48"/>
      <c r="E289" s="48"/>
      <c r="F289" s="48"/>
      <c r="G289" s="48"/>
      <c r="H289" s="48"/>
      <c r="I289" s="48"/>
      <c r="J289" s="48"/>
    </row>
    <row r="290" spans="2:10" ht="19.350000000000001" customHeight="1" x14ac:dyDescent="0.25">
      <c r="B290" s="48"/>
      <c r="C290" s="48"/>
      <c r="D290" s="48"/>
      <c r="E290" s="48"/>
      <c r="F290" s="48"/>
      <c r="G290" s="48"/>
      <c r="H290" s="48"/>
      <c r="I290" s="48"/>
      <c r="J290" s="48"/>
    </row>
    <row r="291" spans="2:10" ht="19.350000000000001" customHeight="1" x14ac:dyDescent="0.25">
      <c r="B291" s="48"/>
      <c r="C291" s="48"/>
      <c r="D291" s="48"/>
      <c r="E291" s="48"/>
      <c r="F291" s="48"/>
      <c r="G291" s="48"/>
      <c r="H291" s="48"/>
      <c r="I291" s="48"/>
      <c r="J291" s="48"/>
    </row>
    <row r="292" spans="2:10" ht="19.350000000000001" customHeight="1" x14ac:dyDescent="0.25">
      <c r="B292" s="48"/>
      <c r="C292" s="48"/>
      <c r="D292" s="48"/>
      <c r="E292" s="48"/>
      <c r="F292" s="48"/>
      <c r="G292" s="48"/>
      <c r="H292" s="48"/>
      <c r="I292" s="48"/>
      <c r="J292" s="48"/>
    </row>
    <row r="293" spans="2:10" ht="19.350000000000001" customHeight="1" x14ac:dyDescent="0.25">
      <c r="B293" s="48"/>
      <c r="C293" s="48"/>
      <c r="D293" s="48"/>
      <c r="E293" s="48"/>
      <c r="F293" s="48"/>
      <c r="G293" s="48"/>
      <c r="H293" s="48"/>
      <c r="I293" s="48"/>
      <c r="J293" s="48"/>
    </row>
    <row r="294" spans="2:10" ht="19.350000000000001" customHeight="1" x14ac:dyDescent="0.25">
      <c r="B294" s="48"/>
      <c r="C294" s="48"/>
      <c r="D294" s="48"/>
      <c r="E294" s="48"/>
      <c r="F294" s="48"/>
      <c r="G294" s="48"/>
      <c r="H294" s="48"/>
      <c r="I294" s="48"/>
      <c r="J294" s="48"/>
    </row>
    <row r="295" spans="2:10" ht="19.350000000000001" customHeight="1" x14ac:dyDescent="0.25">
      <c r="B295" s="48"/>
      <c r="C295" s="48"/>
      <c r="D295" s="48"/>
      <c r="E295" s="48"/>
      <c r="F295" s="48"/>
      <c r="G295" s="48"/>
      <c r="H295" s="48"/>
      <c r="I295" s="48"/>
      <c r="J295" s="48"/>
    </row>
    <row r="296" spans="2:10" ht="19.350000000000001" customHeight="1" x14ac:dyDescent="0.25">
      <c r="B296" s="48"/>
      <c r="C296" s="48"/>
      <c r="D296" s="48"/>
      <c r="E296" s="48"/>
      <c r="F296" s="48"/>
      <c r="G296" s="48"/>
      <c r="H296" s="48"/>
      <c r="I296" s="48"/>
      <c r="J296" s="48"/>
    </row>
    <row r="297" spans="2:10" ht="19.350000000000001" customHeight="1" x14ac:dyDescent="0.25">
      <c r="B297" s="48"/>
      <c r="C297" s="48"/>
      <c r="D297" s="48"/>
      <c r="E297" s="48"/>
      <c r="F297" s="48"/>
      <c r="G297" s="48"/>
      <c r="H297" s="48"/>
      <c r="I297" s="48"/>
      <c r="J297" s="48"/>
    </row>
    <row r="298" spans="2:10" ht="19.350000000000001" customHeight="1" x14ac:dyDescent="0.25">
      <c r="B298" s="48"/>
      <c r="C298" s="48"/>
      <c r="D298" s="48"/>
      <c r="E298" s="48"/>
      <c r="F298" s="48"/>
      <c r="G298" s="48"/>
      <c r="H298" s="48"/>
      <c r="I298" s="48"/>
      <c r="J298" s="48"/>
    </row>
    <row r="299" spans="2:10" ht="19.350000000000001" customHeight="1" x14ac:dyDescent="0.25">
      <c r="B299" s="48"/>
      <c r="C299" s="48"/>
      <c r="D299" s="48"/>
      <c r="E299" s="48"/>
      <c r="F299" s="48"/>
      <c r="G299" s="48"/>
      <c r="H299" s="48"/>
      <c r="I299" s="48"/>
      <c r="J299" s="48"/>
    </row>
    <row r="300" spans="2:10" ht="19.350000000000001" customHeight="1" x14ac:dyDescent="0.25">
      <c r="B300" s="48"/>
      <c r="C300" s="48"/>
      <c r="D300" s="48"/>
      <c r="E300" s="48"/>
      <c r="F300" s="48"/>
      <c r="G300" s="48"/>
      <c r="H300" s="48"/>
      <c r="I300" s="48"/>
      <c r="J300" s="48"/>
    </row>
    <row r="301" spans="2:10" ht="19.350000000000001" customHeight="1" x14ac:dyDescent="0.25">
      <c r="B301" s="48"/>
      <c r="C301" s="48"/>
      <c r="D301" s="48"/>
      <c r="E301" s="48"/>
      <c r="F301" s="48"/>
      <c r="G301" s="48"/>
      <c r="H301" s="48"/>
      <c r="I301" s="48"/>
      <c r="J301" s="48"/>
    </row>
    <row r="302" spans="2:10" ht="19.350000000000001" customHeight="1" x14ac:dyDescent="0.25">
      <c r="B302" s="48"/>
      <c r="C302" s="48"/>
      <c r="D302" s="48"/>
      <c r="E302" s="48"/>
      <c r="F302" s="48"/>
      <c r="G302" s="48"/>
      <c r="H302" s="48"/>
      <c r="I302" s="48"/>
      <c r="J302" s="48"/>
    </row>
    <row r="303" spans="2:10" ht="19.350000000000001" customHeight="1" x14ac:dyDescent="0.25">
      <c r="B303" s="48"/>
      <c r="C303" s="48"/>
      <c r="D303" s="48"/>
      <c r="E303" s="48"/>
      <c r="F303" s="48"/>
      <c r="G303" s="48"/>
      <c r="H303" s="48"/>
      <c r="I303" s="48"/>
      <c r="J303" s="48"/>
    </row>
    <row r="304" spans="2:10" ht="19.350000000000001" customHeight="1" x14ac:dyDescent="0.25">
      <c r="B304" s="48"/>
      <c r="C304" s="48"/>
      <c r="D304" s="48"/>
      <c r="E304" s="48"/>
      <c r="F304" s="48"/>
      <c r="G304" s="48"/>
      <c r="H304" s="48"/>
      <c r="I304" s="48"/>
      <c r="J304" s="48"/>
    </row>
    <row r="305" spans="2:10" ht="19.350000000000001" customHeight="1" x14ac:dyDescent="0.25">
      <c r="B305" s="48"/>
      <c r="C305" s="48"/>
      <c r="D305" s="48"/>
      <c r="E305" s="48"/>
      <c r="F305" s="48"/>
      <c r="G305" s="48"/>
      <c r="H305" s="48"/>
      <c r="I305" s="48"/>
      <c r="J305" s="48"/>
    </row>
    <row r="306" spans="2:10" ht="19.350000000000001" customHeight="1" x14ac:dyDescent="0.25">
      <c r="B306" s="48"/>
      <c r="C306" s="48"/>
      <c r="D306" s="48"/>
      <c r="E306" s="48"/>
      <c r="F306" s="48"/>
      <c r="G306" s="48"/>
      <c r="H306" s="48"/>
      <c r="I306" s="48"/>
      <c r="J306" s="48"/>
    </row>
    <row r="307" spans="2:10" ht="19.350000000000001" customHeight="1" x14ac:dyDescent="0.25">
      <c r="B307" s="48"/>
      <c r="C307" s="48"/>
      <c r="D307" s="48"/>
      <c r="E307" s="48"/>
      <c r="F307" s="48"/>
      <c r="G307" s="48"/>
      <c r="H307" s="48"/>
      <c r="I307" s="48"/>
      <c r="J307" s="48"/>
    </row>
    <row r="308" spans="2:10" ht="19.350000000000001" customHeight="1" x14ac:dyDescent="0.25">
      <c r="B308" s="48"/>
      <c r="C308" s="48"/>
      <c r="D308" s="48"/>
      <c r="E308" s="48"/>
      <c r="F308" s="48"/>
      <c r="G308" s="48"/>
      <c r="H308" s="48"/>
      <c r="I308" s="48"/>
      <c r="J308" s="48"/>
    </row>
    <row r="309" spans="2:10" ht="19.350000000000001" customHeight="1" x14ac:dyDescent="0.25"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2:10" ht="19.350000000000001" customHeight="1" x14ac:dyDescent="0.25">
      <c r="B310" s="48"/>
      <c r="C310" s="48"/>
      <c r="D310" s="48"/>
      <c r="E310" s="48"/>
      <c r="F310" s="48"/>
      <c r="G310" s="48"/>
      <c r="H310" s="48"/>
      <c r="I310" s="48"/>
      <c r="J310" s="48"/>
    </row>
    <row r="311" spans="2:10" ht="19.350000000000001" customHeight="1" x14ac:dyDescent="0.25">
      <c r="B311" s="48"/>
      <c r="C311" s="48"/>
      <c r="D311" s="48"/>
      <c r="E311" s="48"/>
      <c r="F311" s="48"/>
      <c r="G311" s="48"/>
      <c r="H311" s="48"/>
      <c r="I311" s="48"/>
      <c r="J311" s="48"/>
    </row>
    <row r="312" spans="2:10" ht="19.350000000000001" customHeight="1" x14ac:dyDescent="0.25">
      <c r="B312" s="48"/>
      <c r="C312" s="48"/>
      <c r="D312" s="48"/>
      <c r="E312" s="48"/>
      <c r="F312" s="48"/>
      <c r="G312" s="48"/>
      <c r="H312" s="48"/>
      <c r="I312" s="48"/>
      <c r="J312" s="48"/>
    </row>
    <row r="313" spans="2:10" ht="19.350000000000001" customHeight="1" x14ac:dyDescent="0.25">
      <c r="B313" s="48"/>
      <c r="C313" s="48"/>
      <c r="D313" s="48"/>
      <c r="E313" s="48"/>
      <c r="F313" s="48"/>
      <c r="G313" s="48"/>
      <c r="H313" s="48"/>
      <c r="I313" s="48"/>
      <c r="J313" s="48"/>
    </row>
    <row r="314" spans="2:10" ht="19.350000000000001" customHeight="1" x14ac:dyDescent="0.25">
      <c r="B314" s="48"/>
      <c r="C314" s="48"/>
      <c r="D314" s="48"/>
      <c r="E314" s="48"/>
      <c r="F314" s="48"/>
      <c r="G314" s="48"/>
      <c r="H314" s="48"/>
      <c r="I314" s="48"/>
      <c r="J314" s="48"/>
    </row>
    <row r="315" spans="2:10" ht="19.350000000000001" customHeight="1" x14ac:dyDescent="0.25">
      <c r="B315" s="48"/>
      <c r="C315" s="48"/>
      <c r="D315" s="48"/>
      <c r="E315" s="48"/>
      <c r="F315" s="48"/>
      <c r="G315" s="48"/>
      <c r="H315" s="48"/>
      <c r="I315" s="48"/>
      <c r="J315" s="48"/>
    </row>
    <row r="316" spans="2:10" ht="19.350000000000001" customHeight="1" x14ac:dyDescent="0.25">
      <c r="B316" s="48"/>
      <c r="C316" s="48"/>
      <c r="D316" s="48"/>
      <c r="E316" s="48"/>
      <c r="F316" s="48"/>
      <c r="G316" s="48"/>
      <c r="H316" s="48"/>
      <c r="I316" s="48"/>
      <c r="J316" s="48"/>
    </row>
    <row r="317" spans="2:10" ht="19.350000000000001" customHeight="1" x14ac:dyDescent="0.25">
      <c r="B317" s="48"/>
      <c r="C317" s="48"/>
      <c r="D317" s="48"/>
      <c r="E317" s="48"/>
      <c r="F317" s="48"/>
      <c r="G317" s="48"/>
      <c r="H317" s="48"/>
      <c r="I317" s="48"/>
      <c r="J317" s="48"/>
    </row>
    <row r="318" spans="2:10" ht="19.350000000000001" customHeight="1" x14ac:dyDescent="0.25">
      <c r="B318" s="48"/>
      <c r="C318" s="48"/>
      <c r="D318" s="48"/>
      <c r="E318" s="48"/>
      <c r="F318" s="48"/>
      <c r="G318" s="48"/>
      <c r="H318" s="48"/>
      <c r="I318" s="48"/>
      <c r="J318" s="48"/>
    </row>
    <row r="319" spans="2:10" ht="19.350000000000001" customHeight="1" x14ac:dyDescent="0.25">
      <c r="B319" s="48"/>
      <c r="C319" s="48"/>
      <c r="D319" s="48"/>
      <c r="E319" s="48"/>
      <c r="F319" s="48"/>
      <c r="G319" s="48"/>
      <c r="H319" s="48"/>
      <c r="I319" s="48"/>
      <c r="J319" s="48"/>
    </row>
    <row r="320" spans="2:10" ht="19.350000000000001" customHeight="1" x14ac:dyDescent="0.25">
      <c r="B320" s="48"/>
      <c r="C320" s="48"/>
      <c r="D320" s="48"/>
      <c r="E320" s="48"/>
      <c r="F320" s="48"/>
      <c r="G320" s="48"/>
      <c r="H320" s="48"/>
      <c r="I320" s="48"/>
      <c r="J320" s="48"/>
    </row>
    <row r="321" spans="2:10" ht="19.350000000000001" customHeight="1" x14ac:dyDescent="0.25">
      <c r="B321" s="48"/>
      <c r="C321" s="48"/>
      <c r="D321" s="48"/>
      <c r="E321" s="48"/>
      <c r="F321" s="48"/>
      <c r="G321" s="48"/>
      <c r="H321" s="48"/>
      <c r="I321" s="48"/>
      <c r="J321" s="48"/>
    </row>
    <row r="322" spans="2:10" ht="19.350000000000001" customHeight="1" x14ac:dyDescent="0.25">
      <c r="B322" s="48"/>
      <c r="C322" s="48"/>
      <c r="D322" s="48"/>
      <c r="E322" s="48"/>
      <c r="F322" s="48"/>
      <c r="G322" s="48"/>
      <c r="H322" s="48"/>
      <c r="I322" s="48"/>
      <c r="J322" s="48"/>
    </row>
    <row r="323" spans="2:10" ht="19.350000000000001" customHeight="1" x14ac:dyDescent="0.25">
      <c r="B323" s="48"/>
      <c r="C323" s="48"/>
      <c r="D323" s="48"/>
      <c r="E323" s="48"/>
      <c r="F323" s="48"/>
      <c r="G323" s="48"/>
      <c r="H323" s="48"/>
      <c r="I323" s="48"/>
      <c r="J323" s="48"/>
    </row>
    <row r="324" spans="2:10" ht="19.350000000000001" customHeight="1" x14ac:dyDescent="0.25">
      <c r="B324" s="48"/>
      <c r="C324" s="48"/>
      <c r="D324" s="48"/>
      <c r="E324" s="48"/>
      <c r="F324" s="48"/>
      <c r="G324" s="48"/>
      <c r="H324" s="48"/>
      <c r="I324" s="48"/>
      <c r="J324" s="48"/>
    </row>
    <row r="325" spans="2:10" ht="19.350000000000001" customHeight="1" x14ac:dyDescent="0.25">
      <c r="B325" s="48"/>
      <c r="C325" s="48"/>
      <c r="D325" s="48"/>
      <c r="E325" s="48"/>
      <c r="F325" s="48"/>
      <c r="G325" s="48"/>
      <c r="H325" s="48"/>
      <c r="I325" s="48"/>
      <c r="J325" s="48"/>
    </row>
    <row r="326" spans="2:10" ht="19.350000000000001" customHeight="1" x14ac:dyDescent="0.25">
      <c r="B326" s="48"/>
      <c r="C326" s="48"/>
      <c r="D326" s="48"/>
      <c r="E326" s="48"/>
      <c r="F326" s="48"/>
      <c r="G326" s="48"/>
      <c r="H326" s="48"/>
      <c r="I326" s="48"/>
      <c r="J326" s="48"/>
    </row>
    <row r="327" spans="2:10" ht="19.350000000000001" customHeight="1" x14ac:dyDescent="0.25">
      <c r="B327" s="48"/>
      <c r="C327" s="48"/>
      <c r="D327" s="48"/>
      <c r="E327" s="48"/>
      <c r="F327" s="48"/>
      <c r="G327" s="48"/>
      <c r="H327" s="48"/>
      <c r="I327" s="48"/>
      <c r="J327" s="48"/>
    </row>
    <row r="328" spans="2:10" ht="19.350000000000001" customHeight="1" x14ac:dyDescent="0.25">
      <c r="B328" s="48"/>
      <c r="C328" s="48"/>
      <c r="D328" s="48"/>
      <c r="E328" s="48"/>
      <c r="F328" s="48"/>
      <c r="G328" s="48"/>
      <c r="H328" s="48"/>
      <c r="I328" s="48"/>
      <c r="J328" s="48"/>
    </row>
    <row r="329" spans="2:10" ht="19.350000000000001" customHeight="1" x14ac:dyDescent="0.25">
      <c r="B329" s="48"/>
      <c r="C329" s="48"/>
      <c r="D329" s="48"/>
      <c r="E329" s="48"/>
      <c r="F329" s="48"/>
      <c r="G329" s="48"/>
      <c r="H329" s="48"/>
      <c r="I329" s="48"/>
      <c r="J329" s="48"/>
    </row>
    <row r="330" spans="2:10" ht="19.350000000000001" customHeight="1" x14ac:dyDescent="0.25">
      <c r="B330" s="48"/>
      <c r="C330" s="48"/>
      <c r="D330" s="48"/>
      <c r="E330" s="48"/>
      <c r="F330" s="48"/>
      <c r="G330" s="48"/>
      <c r="H330" s="48"/>
      <c r="I330" s="48"/>
      <c r="J330" s="48"/>
    </row>
    <row r="331" spans="2:10" ht="19.350000000000001" customHeight="1" x14ac:dyDescent="0.25">
      <c r="B331" s="48"/>
      <c r="C331" s="48"/>
      <c r="D331" s="48"/>
      <c r="E331" s="48"/>
      <c r="F331" s="48"/>
      <c r="G331" s="48"/>
      <c r="H331" s="48"/>
      <c r="I331" s="48"/>
      <c r="J331" s="48"/>
    </row>
    <row r="332" spans="2:10" ht="19.350000000000001" customHeight="1" x14ac:dyDescent="0.25">
      <c r="B332" s="48"/>
      <c r="C332" s="48"/>
      <c r="D332" s="48"/>
      <c r="E332" s="48"/>
      <c r="F332" s="48"/>
      <c r="G332" s="48"/>
      <c r="H332" s="48"/>
      <c r="I332" s="48"/>
      <c r="J332" s="48"/>
    </row>
    <row r="333" spans="2:10" ht="19.350000000000001" customHeight="1" x14ac:dyDescent="0.25">
      <c r="B333" s="48"/>
      <c r="C333" s="48"/>
      <c r="D333" s="48"/>
      <c r="E333" s="48"/>
      <c r="F333" s="48"/>
      <c r="G333" s="48"/>
      <c r="H333" s="48"/>
      <c r="I333" s="48"/>
      <c r="J333" s="48"/>
    </row>
    <row r="334" spans="2:10" ht="19.350000000000001" customHeight="1" x14ac:dyDescent="0.25">
      <c r="B334" s="48"/>
      <c r="C334" s="48"/>
      <c r="D334" s="48"/>
      <c r="E334" s="48"/>
      <c r="F334" s="48"/>
      <c r="G334" s="48"/>
      <c r="H334" s="48"/>
      <c r="I334" s="48"/>
      <c r="J334" s="48"/>
    </row>
    <row r="335" spans="2:10" ht="19.350000000000001" customHeight="1" x14ac:dyDescent="0.25">
      <c r="B335" s="48"/>
      <c r="C335" s="48"/>
      <c r="D335" s="48"/>
      <c r="E335" s="48"/>
      <c r="F335" s="48"/>
      <c r="G335" s="48"/>
      <c r="H335" s="48"/>
      <c r="I335" s="48"/>
      <c r="J335" s="48"/>
    </row>
    <row r="336" spans="2:10" ht="19.350000000000001" customHeight="1" x14ac:dyDescent="0.25">
      <c r="B336" s="48"/>
      <c r="C336" s="48"/>
      <c r="D336" s="48"/>
      <c r="E336" s="48"/>
      <c r="F336" s="48"/>
      <c r="G336" s="48"/>
      <c r="H336" s="48"/>
      <c r="I336" s="48"/>
      <c r="J336" s="48"/>
    </row>
    <row r="337" spans="2:10" ht="19.350000000000001" customHeight="1" x14ac:dyDescent="0.25">
      <c r="B337" s="48"/>
      <c r="C337" s="48"/>
      <c r="D337" s="48"/>
      <c r="E337" s="48"/>
      <c r="F337" s="48"/>
      <c r="G337" s="48"/>
      <c r="H337" s="48"/>
      <c r="I337" s="48"/>
      <c r="J337" s="48"/>
    </row>
    <row r="338" spans="2:10" ht="19.350000000000001" customHeight="1" x14ac:dyDescent="0.25">
      <c r="B338" s="48"/>
      <c r="C338" s="48"/>
      <c r="D338" s="48"/>
      <c r="E338" s="48"/>
      <c r="F338" s="48"/>
      <c r="G338" s="48"/>
      <c r="H338" s="48"/>
      <c r="I338" s="48"/>
      <c r="J338" s="48"/>
    </row>
    <row r="339" spans="2:10" ht="19.350000000000001" customHeight="1" x14ac:dyDescent="0.25">
      <c r="B339" s="48"/>
      <c r="C339" s="48"/>
      <c r="D339" s="48"/>
      <c r="E339" s="48"/>
      <c r="F339" s="48"/>
      <c r="G339" s="48"/>
      <c r="H339" s="48"/>
      <c r="I339" s="48"/>
      <c r="J339" s="48"/>
    </row>
    <row r="340" spans="2:10" ht="19.350000000000001" customHeight="1" x14ac:dyDescent="0.25">
      <c r="B340" s="48"/>
      <c r="C340" s="48"/>
      <c r="D340" s="48"/>
      <c r="E340" s="48"/>
      <c r="F340" s="48"/>
      <c r="G340" s="48"/>
      <c r="H340" s="48"/>
      <c r="I340" s="48"/>
      <c r="J340" s="48"/>
    </row>
    <row r="341" spans="2:10" ht="19.350000000000001" customHeight="1" x14ac:dyDescent="0.25">
      <c r="B341" s="48"/>
      <c r="C341" s="48"/>
      <c r="D341" s="48"/>
      <c r="E341" s="48"/>
      <c r="F341" s="48"/>
      <c r="G341" s="48"/>
      <c r="H341" s="48"/>
      <c r="I341" s="48"/>
      <c r="J341" s="48"/>
    </row>
    <row r="342" spans="2:10" ht="19.350000000000001" customHeight="1" x14ac:dyDescent="0.25">
      <c r="B342" s="48"/>
      <c r="C342" s="48"/>
      <c r="D342" s="48"/>
      <c r="E342" s="48"/>
      <c r="F342" s="48"/>
      <c r="G342" s="48"/>
      <c r="H342" s="48"/>
      <c r="I342" s="48"/>
      <c r="J342" s="48"/>
    </row>
    <row r="343" spans="2:10" ht="19.350000000000001" customHeight="1" x14ac:dyDescent="0.25">
      <c r="B343" s="48"/>
      <c r="C343" s="48"/>
      <c r="D343" s="48"/>
      <c r="E343" s="48"/>
      <c r="F343" s="48"/>
      <c r="G343" s="48"/>
      <c r="H343" s="48"/>
      <c r="I343" s="48"/>
      <c r="J343" s="48"/>
    </row>
    <row r="344" spans="2:10" ht="19.350000000000001" customHeight="1" x14ac:dyDescent="0.25">
      <c r="B344" s="48"/>
      <c r="C344" s="48"/>
      <c r="D344" s="48"/>
      <c r="E344" s="48"/>
      <c r="F344" s="48"/>
      <c r="G344" s="48"/>
      <c r="H344" s="48"/>
      <c r="I344" s="48"/>
      <c r="J344" s="48"/>
    </row>
    <row r="345" spans="2:10" ht="19.350000000000001" customHeight="1" x14ac:dyDescent="0.25">
      <c r="B345" s="48"/>
      <c r="C345" s="48"/>
      <c r="D345" s="48"/>
      <c r="E345" s="48"/>
      <c r="F345" s="48"/>
      <c r="G345" s="48"/>
      <c r="H345" s="48"/>
      <c r="I345" s="48"/>
      <c r="J345" s="48"/>
    </row>
    <row r="346" spans="2:10" ht="19.350000000000001" customHeight="1" x14ac:dyDescent="0.25">
      <c r="B346" s="48"/>
      <c r="C346" s="48"/>
      <c r="D346" s="48"/>
      <c r="E346" s="48"/>
      <c r="F346" s="48"/>
      <c r="G346" s="48"/>
      <c r="H346" s="48"/>
      <c r="I346" s="48"/>
      <c r="J346" s="48"/>
    </row>
    <row r="347" spans="2:10" ht="19.350000000000001" customHeight="1" x14ac:dyDescent="0.25">
      <c r="B347" s="48"/>
      <c r="C347" s="48"/>
      <c r="D347" s="48"/>
      <c r="E347" s="48"/>
      <c r="F347" s="48"/>
      <c r="G347" s="48"/>
      <c r="H347" s="48"/>
      <c r="I347" s="48"/>
      <c r="J347" s="48"/>
    </row>
    <row r="348" spans="2:10" ht="19.350000000000001" customHeight="1" x14ac:dyDescent="0.25">
      <c r="B348" s="48"/>
      <c r="C348" s="48"/>
      <c r="D348" s="48"/>
      <c r="E348" s="48"/>
      <c r="F348" s="48"/>
      <c r="G348" s="48"/>
      <c r="H348" s="48"/>
      <c r="I348" s="48"/>
      <c r="J348" s="48"/>
    </row>
    <row r="349" spans="2:10" ht="19.350000000000001" customHeight="1" x14ac:dyDescent="0.25">
      <c r="B349" s="48"/>
      <c r="C349" s="48"/>
      <c r="D349" s="48"/>
      <c r="E349" s="48"/>
      <c r="F349" s="48"/>
      <c r="G349" s="48"/>
      <c r="H349" s="48"/>
      <c r="I349" s="48"/>
      <c r="J349" s="48"/>
    </row>
    <row r="350" spans="2:10" ht="19.350000000000001" customHeight="1" x14ac:dyDescent="0.25">
      <c r="B350" s="48"/>
      <c r="C350" s="48"/>
      <c r="D350" s="48"/>
      <c r="E350" s="48"/>
      <c r="F350" s="48"/>
      <c r="G350" s="48"/>
      <c r="H350" s="48"/>
      <c r="I350" s="48"/>
      <c r="J350" s="48"/>
    </row>
    <row r="351" spans="2:10" ht="19.350000000000001" customHeight="1" x14ac:dyDescent="0.25">
      <c r="B351" s="48"/>
      <c r="C351" s="48"/>
      <c r="D351" s="48"/>
      <c r="E351" s="48"/>
      <c r="F351" s="48"/>
      <c r="G351" s="48"/>
      <c r="H351" s="48"/>
      <c r="I351" s="48"/>
      <c r="J351" s="48"/>
    </row>
    <row r="352" spans="2:10" ht="19.350000000000001" customHeight="1" x14ac:dyDescent="0.25">
      <c r="B352" s="48"/>
      <c r="C352" s="48"/>
      <c r="D352" s="48"/>
      <c r="E352" s="48"/>
      <c r="F352" s="48"/>
      <c r="G352" s="48"/>
      <c r="H352" s="48"/>
      <c r="I352" s="48"/>
      <c r="J352" s="48"/>
    </row>
    <row r="353" spans="2:10" ht="19.350000000000001" customHeight="1" x14ac:dyDescent="0.25">
      <c r="B353" s="48"/>
      <c r="C353" s="48"/>
      <c r="D353" s="48"/>
      <c r="E353" s="48"/>
      <c r="F353" s="48"/>
      <c r="G353" s="48"/>
      <c r="H353" s="48"/>
      <c r="I353" s="48"/>
      <c r="J353" s="48"/>
    </row>
    <row r="354" spans="2:10" ht="19.350000000000001" customHeight="1" x14ac:dyDescent="0.25">
      <c r="B354" s="48"/>
      <c r="C354" s="48"/>
      <c r="D354" s="48"/>
      <c r="E354" s="48"/>
      <c r="F354" s="48"/>
      <c r="G354" s="48"/>
      <c r="H354" s="48"/>
      <c r="I354" s="48"/>
      <c r="J354" s="48"/>
    </row>
    <row r="355" spans="2:10" ht="19.350000000000001" customHeight="1" x14ac:dyDescent="0.25">
      <c r="B355" s="48"/>
      <c r="C355" s="48"/>
      <c r="D355" s="48"/>
      <c r="E355" s="48"/>
      <c r="F355" s="48"/>
      <c r="G355" s="48"/>
      <c r="H355" s="48"/>
      <c r="I355" s="48"/>
      <c r="J355" s="48"/>
    </row>
    <row r="356" spans="2:10" ht="19.350000000000001" customHeight="1" x14ac:dyDescent="0.25">
      <c r="B356" s="48"/>
      <c r="C356" s="48"/>
      <c r="D356" s="48"/>
      <c r="E356" s="48"/>
      <c r="F356" s="48"/>
      <c r="G356" s="48"/>
      <c r="H356" s="48"/>
      <c r="I356" s="48"/>
      <c r="J356" s="48"/>
    </row>
    <row r="357" spans="2:10" ht="19.350000000000001" customHeight="1" x14ac:dyDescent="0.25">
      <c r="B357" s="48"/>
      <c r="C357" s="48"/>
      <c r="D357" s="48"/>
      <c r="E357" s="48"/>
      <c r="F357" s="48"/>
      <c r="G357" s="48"/>
      <c r="H357" s="48"/>
      <c r="I357" s="48"/>
      <c r="J357" s="48"/>
    </row>
    <row r="358" spans="2:10" ht="19.350000000000001" customHeight="1" x14ac:dyDescent="0.25">
      <c r="B358" s="48"/>
      <c r="C358" s="48"/>
      <c r="D358" s="48"/>
      <c r="E358" s="48"/>
      <c r="F358" s="48"/>
      <c r="G358" s="48"/>
      <c r="H358" s="48"/>
      <c r="I358" s="48"/>
      <c r="J358" s="48"/>
    </row>
    <row r="359" spans="2:10" ht="19.350000000000001" customHeight="1" x14ac:dyDescent="0.25">
      <c r="B359" s="48"/>
      <c r="C359" s="48"/>
      <c r="D359" s="48"/>
      <c r="E359" s="48"/>
      <c r="F359" s="48"/>
      <c r="G359" s="48"/>
      <c r="H359" s="48"/>
      <c r="I359" s="48"/>
      <c r="J359" s="48"/>
    </row>
    <row r="360" spans="2:10" ht="19.350000000000001" customHeight="1" x14ac:dyDescent="0.25">
      <c r="B360" s="48"/>
      <c r="C360" s="48"/>
      <c r="D360" s="48"/>
      <c r="E360" s="48"/>
      <c r="F360" s="48"/>
      <c r="G360" s="48"/>
      <c r="H360" s="48"/>
      <c r="I360" s="48"/>
      <c r="J360" s="48"/>
    </row>
    <row r="361" spans="2:10" ht="19.350000000000001" customHeight="1" x14ac:dyDescent="0.25">
      <c r="B361" s="48"/>
      <c r="C361" s="48"/>
      <c r="D361" s="48"/>
      <c r="E361" s="48"/>
      <c r="F361" s="48"/>
      <c r="G361" s="48"/>
      <c r="H361" s="48"/>
      <c r="I361" s="48"/>
      <c r="J361" s="48"/>
    </row>
    <row r="362" spans="2:10" ht="19.350000000000001" customHeight="1" x14ac:dyDescent="0.25">
      <c r="B362" s="48"/>
      <c r="C362" s="48"/>
      <c r="D362" s="48"/>
      <c r="E362" s="48"/>
      <c r="F362" s="48"/>
      <c r="G362" s="48"/>
      <c r="H362" s="48"/>
      <c r="I362" s="48"/>
      <c r="J362" s="48"/>
    </row>
    <row r="363" spans="2:10" ht="19.350000000000001" customHeight="1" x14ac:dyDescent="0.25">
      <c r="B363" s="48"/>
      <c r="C363" s="48"/>
      <c r="D363" s="48"/>
      <c r="E363" s="48"/>
      <c r="F363" s="48"/>
      <c r="G363" s="48"/>
      <c r="H363" s="48"/>
      <c r="I363" s="48"/>
      <c r="J363" s="48"/>
    </row>
    <row r="364" spans="2:10" ht="19.350000000000001" customHeight="1" x14ac:dyDescent="0.25">
      <c r="B364" s="48"/>
      <c r="C364" s="48"/>
      <c r="D364" s="48"/>
      <c r="E364" s="48"/>
      <c r="F364" s="48"/>
      <c r="G364" s="48"/>
      <c r="H364" s="48"/>
      <c r="I364" s="48"/>
      <c r="J364" s="48"/>
    </row>
    <row r="365" spans="2:10" ht="19.350000000000001" customHeight="1" x14ac:dyDescent="0.25">
      <c r="B365" s="48"/>
      <c r="C365" s="48"/>
      <c r="D365" s="48"/>
      <c r="E365" s="48"/>
      <c r="F365" s="48"/>
      <c r="G365" s="48"/>
      <c r="H365" s="48"/>
      <c r="I365" s="48"/>
      <c r="J365" s="48"/>
    </row>
    <row r="366" spans="2:10" ht="19.350000000000001" customHeight="1" x14ac:dyDescent="0.25">
      <c r="B366" s="48"/>
      <c r="C366" s="48"/>
      <c r="D366" s="48"/>
      <c r="E366" s="48"/>
      <c r="F366" s="48"/>
      <c r="G366" s="48"/>
      <c r="H366" s="48"/>
      <c r="I366" s="48"/>
      <c r="J366" s="48"/>
    </row>
    <row r="367" spans="2:10" ht="19.350000000000001" customHeight="1" x14ac:dyDescent="0.25">
      <c r="B367" s="48"/>
      <c r="C367" s="48"/>
      <c r="D367" s="48"/>
      <c r="E367" s="48"/>
      <c r="F367" s="48"/>
      <c r="G367" s="48"/>
      <c r="H367" s="48"/>
      <c r="I367" s="48"/>
      <c r="J367" s="48"/>
    </row>
    <row r="368" spans="2:10" ht="19.350000000000001" customHeight="1" x14ac:dyDescent="0.25">
      <c r="B368" s="48"/>
      <c r="C368" s="48"/>
      <c r="D368" s="48"/>
      <c r="E368" s="48"/>
      <c r="F368" s="48"/>
      <c r="G368" s="48"/>
      <c r="H368" s="48"/>
      <c r="I368" s="48"/>
      <c r="J368" s="48"/>
    </row>
    <row r="369" spans="2:10" ht="19.350000000000001" customHeight="1" x14ac:dyDescent="0.25">
      <c r="B369" s="48"/>
      <c r="C369" s="48"/>
      <c r="D369" s="48"/>
      <c r="E369" s="48"/>
      <c r="F369" s="48"/>
      <c r="G369" s="48"/>
      <c r="H369" s="48"/>
      <c r="I369" s="48"/>
      <c r="J369" s="48"/>
    </row>
    <row r="370" spans="2:10" ht="19.350000000000001" customHeight="1" x14ac:dyDescent="0.25">
      <c r="B370" s="48"/>
      <c r="C370" s="48"/>
      <c r="D370" s="48"/>
      <c r="E370" s="48"/>
      <c r="F370" s="48"/>
      <c r="G370" s="48"/>
      <c r="H370" s="48"/>
      <c r="I370" s="48"/>
      <c r="J370" s="48"/>
    </row>
    <row r="371" spans="2:10" ht="19.350000000000001" customHeight="1" x14ac:dyDescent="0.25">
      <c r="B371" s="48"/>
      <c r="C371" s="48"/>
      <c r="D371" s="48"/>
      <c r="E371" s="48"/>
      <c r="F371" s="48"/>
      <c r="G371" s="48"/>
      <c r="H371" s="48"/>
      <c r="I371" s="48"/>
      <c r="J371" s="48"/>
    </row>
    <row r="372" spans="2:10" ht="19.350000000000001" customHeight="1" x14ac:dyDescent="0.25">
      <c r="B372" s="48"/>
      <c r="C372" s="48"/>
      <c r="D372" s="48"/>
      <c r="E372" s="48"/>
      <c r="F372" s="48"/>
      <c r="G372" s="48"/>
      <c r="H372" s="48"/>
      <c r="I372" s="48"/>
      <c r="J372" s="48"/>
    </row>
    <row r="373" spans="2:10" ht="19.350000000000001" customHeight="1" x14ac:dyDescent="0.25">
      <c r="B373" s="48"/>
      <c r="C373" s="48"/>
      <c r="D373" s="48"/>
      <c r="E373" s="48"/>
      <c r="F373" s="48"/>
      <c r="G373" s="48"/>
      <c r="H373" s="48"/>
      <c r="I373" s="48"/>
      <c r="J373" s="48"/>
    </row>
    <row r="374" spans="2:10" ht="19.350000000000001" customHeight="1" x14ac:dyDescent="0.25">
      <c r="B374" s="48"/>
      <c r="C374" s="48"/>
      <c r="D374" s="48"/>
      <c r="E374" s="48"/>
      <c r="F374" s="48"/>
      <c r="G374" s="48"/>
      <c r="H374" s="48"/>
      <c r="I374" s="48"/>
      <c r="J374" s="48"/>
    </row>
    <row r="375" spans="2:10" ht="19.350000000000001" customHeight="1" x14ac:dyDescent="0.25">
      <c r="B375" s="48"/>
      <c r="C375" s="48"/>
      <c r="D375" s="48"/>
      <c r="E375" s="48"/>
      <c r="F375" s="48"/>
      <c r="G375" s="48"/>
      <c r="H375" s="48"/>
      <c r="I375" s="48"/>
      <c r="J375" s="48"/>
    </row>
    <row r="376" spans="2:10" ht="19.350000000000001" customHeight="1" x14ac:dyDescent="0.25">
      <c r="B376" s="48"/>
      <c r="C376" s="48"/>
      <c r="D376" s="48"/>
      <c r="E376" s="48"/>
      <c r="F376" s="48"/>
      <c r="G376" s="48"/>
      <c r="H376" s="48"/>
      <c r="I376" s="48"/>
      <c r="J376" s="48"/>
    </row>
    <row r="377" spans="2:10" ht="19.350000000000001" customHeight="1" x14ac:dyDescent="0.25">
      <c r="B377" s="48"/>
      <c r="C377" s="48"/>
      <c r="D377" s="48"/>
      <c r="E377" s="48"/>
      <c r="F377" s="48"/>
      <c r="G377" s="48"/>
      <c r="H377" s="48"/>
      <c r="I377" s="48"/>
      <c r="J377" s="48"/>
    </row>
    <row r="378" spans="2:10" ht="19.350000000000001" customHeight="1" x14ac:dyDescent="0.25">
      <c r="B378" s="48"/>
      <c r="C378" s="48"/>
      <c r="D378" s="48"/>
      <c r="E378" s="48"/>
      <c r="F378" s="48"/>
      <c r="G378" s="48"/>
      <c r="H378" s="48"/>
      <c r="I378" s="48"/>
      <c r="J378" s="48"/>
    </row>
    <row r="379" spans="2:10" ht="19.350000000000001" customHeight="1" x14ac:dyDescent="0.25">
      <c r="B379" s="48"/>
      <c r="C379" s="48"/>
      <c r="D379" s="48"/>
      <c r="E379" s="48"/>
      <c r="F379" s="48"/>
      <c r="G379" s="48"/>
      <c r="H379" s="48"/>
      <c r="I379" s="48"/>
      <c r="J379" s="48"/>
    </row>
    <row r="380" spans="2:10" ht="19.350000000000001" customHeight="1" x14ac:dyDescent="0.25">
      <c r="B380" s="48"/>
      <c r="C380" s="48"/>
      <c r="D380" s="48"/>
      <c r="E380" s="48"/>
      <c r="F380" s="48"/>
      <c r="G380" s="48"/>
      <c r="H380" s="48"/>
      <c r="I380" s="48"/>
      <c r="J380" s="48"/>
    </row>
    <row r="381" spans="2:10" ht="19.350000000000001" customHeight="1" x14ac:dyDescent="0.25">
      <c r="B381" s="48"/>
      <c r="C381" s="48"/>
      <c r="D381" s="48"/>
      <c r="E381" s="48"/>
      <c r="F381" s="48"/>
      <c r="G381" s="48"/>
      <c r="H381" s="48"/>
      <c r="I381" s="48"/>
      <c r="J381" s="48"/>
    </row>
    <row r="382" spans="2:10" ht="19.350000000000001" customHeight="1" x14ac:dyDescent="0.25">
      <c r="B382" s="48"/>
      <c r="C382" s="48"/>
      <c r="D382" s="48"/>
      <c r="E382" s="48"/>
      <c r="F382" s="48"/>
      <c r="G382" s="48"/>
      <c r="H382" s="48"/>
      <c r="I382" s="48"/>
      <c r="J382" s="48"/>
    </row>
    <row r="383" spans="2:10" ht="19.350000000000001" customHeight="1" x14ac:dyDescent="0.25">
      <c r="B383" s="48"/>
      <c r="C383" s="48"/>
      <c r="D383" s="48"/>
      <c r="E383" s="48"/>
      <c r="F383" s="48"/>
      <c r="G383" s="48"/>
      <c r="H383" s="48"/>
      <c r="I383" s="48"/>
      <c r="J383" s="48"/>
    </row>
    <row r="384" spans="2:10" ht="19.350000000000001" customHeight="1" x14ac:dyDescent="0.25">
      <c r="B384" s="48"/>
      <c r="C384" s="48"/>
      <c r="D384" s="48"/>
      <c r="E384" s="48"/>
      <c r="F384" s="48"/>
      <c r="G384" s="48"/>
      <c r="H384" s="48"/>
      <c r="I384" s="48"/>
      <c r="J384" s="48"/>
    </row>
    <row r="385" spans="2:10" ht="19.350000000000001" customHeight="1" x14ac:dyDescent="0.25">
      <c r="B385" s="48"/>
      <c r="C385" s="48"/>
      <c r="D385" s="48"/>
      <c r="E385" s="48"/>
      <c r="F385" s="48"/>
      <c r="G385" s="48"/>
      <c r="H385" s="48"/>
      <c r="I385" s="48"/>
      <c r="J385" s="48"/>
    </row>
    <row r="386" spans="2:10" ht="19.350000000000001" customHeight="1" x14ac:dyDescent="0.25">
      <c r="B386" s="48"/>
      <c r="C386" s="48"/>
      <c r="D386" s="48"/>
      <c r="E386" s="48"/>
      <c r="F386" s="48"/>
      <c r="G386" s="48"/>
      <c r="H386" s="48"/>
      <c r="I386" s="48"/>
      <c r="J386" s="48"/>
    </row>
    <row r="387" spans="2:10" ht="19.350000000000001" customHeight="1" x14ac:dyDescent="0.25">
      <c r="B387" s="48"/>
      <c r="C387" s="48"/>
      <c r="D387" s="48"/>
      <c r="E387" s="48"/>
      <c r="F387" s="48"/>
      <c r="G387" s="48"/>
      <c r="H387" s="48"/>
      <c r="I387" s="48"/>
      <c r="J387" s="48"/>
    </row>
    <row r="388" spans="2:10" ht="19.350000000000001" customHeight="1" x14ac:dyDescent="0.25">
      <c r="B388" s="48"/>
      <c r="C388" s="48"/>
      <c r="D388" s="48"/>
      <c r="E388" s="48"/>
      <c r="F388" s="48"/>
      <c r="G388" s="48"/>
      <c r="H388" s="48"/>
      <c r="I388" s="48"/>
      <c r="J388" s="48"/>
    </row>
    <row r="389" spans="2:10" ht="19.350000000000001" customHeight="1" x14ac:dyDescent="0.25">
      <c r="B389" s="48"/>
      <c r="C389" s="48"/>
      <c r="D389" s="48"/>
      <c r="E389" s="48"/>
      <c r="F389" s="48"/>
      <c r="G389" s="48"/>
      <c r="H389" s="48"/>
      <c r="I389" s="48"/>
      <c r="J389" s="48"/>
    </row>
    <row r="390" spans="2:10" ht="19.350000000000001" customHeight="1" x14ac:dyDescent="0.25">
      <c r="B390" s="48"/>
      <c r="C390" s="48"/>
      <c r="D390" s="48"/>
      <c r="E390" s="48"/>
      <c r="F390" s="48"/>
      <c r="G390" s="48"/>
      <c r="H390" s="48"/>
      <c r="I390" s="48"/>
      <c r="J390" s="48"/>
    </row>
    <row r="391" spans="2:10" ht="19.350000000000001" customHeight="1" x14ac:dyDescent="0.25">
      <c r="B391" s="48"/>
      <c r="C391" s="48"/>
      <c r="D391" s="48"/>
      <c r="E391" s="48"/>
      <c r="F391" s="48"/>
      <c r="G391" s="48"/>
      <c r="H391" s="48"/>
      <c r="I391" s="48"/>
      <c r="J391" s="48"/>
    </row>
    <row r="392" spans="2:10" ht="19.350000000000001" customHeight="1" x14ac:dyDescent="0.25">
      <c r="B392" s="48"/>
      <c r="C392" s="48"/>
      <c r="D392" s="48"/>
      <c r="E392" s="48"/>
      <c r="F392" s="48"/>
      <c r="G392" s="48"/>
      <c r="H392" s="48"/>
      <c r="I392" s="48"/>
      <c r="J392" s="48"/>
    </row>
    <row r="393" spans="2:10" ht="19.350000000000001" customHeight="1" x14ac:dyDescent="0.25">
      <c r="B393" s="48"/>
      <c r="C393" s="48"/>
      <c r="D393" s="48"/>
      <c r="E393" s="48"/>
      <c r="F393" s="48"/>
      <c r="G393" s="48"/>
      <c r="H393" s="48"/>
      <c r="I393" s="48"/>
      <c r="J393" s="48"/>
    </row>
    <row r="394" spans="2:10" ht="19.350000000000001" customHeight="1" x14ac:dyDescent="0.25">
      <c r="B394" s="48"/>
      <c r="C394" s="48"/>
      <c r="D394" s="48"/>
      <c r="E394" s="48"/>
      <c r="F394" s="48"/>
      <c r="G394" s="48"/>
      <c r="H394" s="48"/>
      <c r="I394" s="48"/>
      <c r="J394" s="48"/>
    </row>
    <row r="395" spans="2:10" ht="19.350000000000001" customHeight="1" x14ac:dyDescent="0.25">
      <c r="B395" s="48"/>
      <c r="C395" s="48"/>
      <c r="D395" s="48"/>
      <c r="E395" s="48"/>
      <c r="F395" s="48"/>
      <c r="G395" s="48"/>
      <c r="H395" s="48"/>
      <c r="I395" s="48"/>
      <c r="J395" s="48"/>
    </row>
    <row r="396" spans="2:10" ht="19.350000000000001" customHeight="1" x14ac:dyDescent="0.25">
      <c r="B396" s="48"/>
      <c r="C396" s="48"/>
      <c r="D396" s="48"/>
      <c r="E396" s="48"/>
      <c r="F396" s="48"/>
      <c r="G396" s="48"/>
      <c r="H396" s="48"/>
      <c r="I396" s="48"/>
      <c r="J396" s="48"/>
    </row>
    <row r="397" spans="2:10" ht="19.350000000000001" customHeight="1" x14ac:dyDescent="0.25">
      <c r="B397" s="48"/>
      <c r="C397" s="48"/>
      <c r="D397" s="48"/>
      <c r="E397" s="48"/>
      <c r="F397" s="48"/>
      <c r="G397" s="48"/>
      <c r="H397" s="48"/>
      <c r="I397" s="48"/>
      <c r="J397" s="48"/>
    </row>
    <row r="398" spans="2:10" ht="19.350000000000001" customHeight="1" x14ac:dyDescent="0.25">
      <c r="B398" s="48"/>
      <c r="C398" s="48"/>
      <c r="D398" s="48"/>
      <c r="E398" s="48"/>
      <c r="F398" s="48"/>
      <c r="G398" s="48"/>
      <c r="H398" s="48"/>
      <c r="I398" s="48"/>
      <c r="J398" s="48"/>
    </row>
    <row r="399" spans="2:10" ht="19.350000000000001" customHeight="1" x14ac:dyDescent="0.25">
      <c r="B399" s="48"/>
      <c r="C399" s="48"/>
      <c r="D399" s="48"/>
      <c r="E399" s="48"/>
      <c r="F399" s="48"/>
      <c r="G399" s="48"/>
      <c r="H399" s="48"/>
      <c r="I399" s="48"/>
      <c r="J399" s="48"/>
    </row>
    <row r="400" spans="2:10" ht="19.350000000000001" customHeight="1" x14ac:dyDescent="0.25">
      <c r="B400" s="48"/>
      <c r="C400" s="48"/>
      <c r="D400" s="48"/>
      <c r="E400" s="48"/>
      <c r="F400" s="48"/>
      <c r="G400" s="48"/>
      <c r="H400" s="48"/>
      <c r="I400" s="48"/>
      <c r="J400" s="48"/>
    </row>
    <row r="401" spans="2:10" ht="19.350000000000001" customHeight="1" x14ac:dyDescent="0.25">
      <c r="B401" s="48"/>
      <c r="C401" s="48"/>
      <c r="D401" s="48"/>
      <c r="E401" s="48"/>
      <c r="F401" s="48"/>
      <c r="G401" s="48"/>
      <c r="H401" s="48"/>
      <c r="I401" s="48"/>
      <c r="J401" s="48"/>
    </row>
    <row r="402" spans="2:10" ht="19.350000000000001" customHeight="1" x14ac:dyDescent="0.25">
      <c r="B402" s="48"/>
      <c r="C402" s="48"/>
      <c r="D402" s="48"/>
      <c r="E402" s="48"/>
      <c r="F402" s="48"/>
      <c r="G402" s="48"/>
      <c r="H402" s="48"/>
      <c r="I402" s="48"/>
      <c r="J402" s="48"/>
    </row>
    <row r="403" spans="2:10" ht="19.350000000000001" customHeight="1" x14ac:dyDescent="0.25">
      <c r="B403" s="48"/>
      <c r="C403" s="48"/>
      <c r="D403" s="48"/>
      <c r="E403" s="48"/>
      <c r="F403" s="48"/>
      <c r="G403" s="48"/>
      <c r="H403" s="48"/>
      <c r="I403" s="48"/>
      <c r="J403" s="48"/>
    </row>
    <row r="404" spans="2:10" ht="19.350000000000001" customHeight="1" x14ac:dyDescent="0.25">
      <c r="B404" s="48"/>
      <c r="C404" s="48"/>
      <c r="D404" s="48"/>
      <c r="E404" s="48"/>
      <c r="F404" s="48"/>
      <c r="G404" s="48"/>
      <c r="H404" s="48"/>
      <c r="I404" s="48"/>
      <c r="J404" s="48"/>
    </row>
    <row r="405" spans="2:10" ht="19.350000000000001" customHeight="1" x14ac:dyDescent="0.25">
      <c r="B405" s="48"/>
      <c r="C405" s="48"/>
      <c r="D405" s="48"/>
      <c r="E405" s="48"/>
      <c r="F405" s="48"/>
      <c r="G405" s="48"/>
      <c r="H405" s="48"/>
      <c r="I405" s="48"/>
      <c r="J405" s="48"/>
    </row>
    <row r="406" spans="2:10" ht="19.350000000000001" customHeight="1" x14ac:dyDescent="0.25">
      <c r="B406" s="48"/>
      <c r="C406" s="48"/>
      <c r="D406" s="48"/>
      <c r="E406" s="48"/>
      <c r="F406" s="48"/>
      <c r="G406" s="48"/>
      <c r="H406" s="48"/>
      <c r="I406" s="48"/>
      <c r="J406" s="48"/>
    </row>
    <row r="407" spans="2:10" ht="19.350000000000001" customHeight="1" x14ac:dyDescent="0.25">
      <c r="B407" s="48"/>
      <c r="C407" s="48"/>
      <c r="D407" s="48"/>
      <c r="E407" s="48"/>
      <c r="F407" s="48"/>
      <c r="G407" s="48"/>
      <c r="H407" s="48"/>
      <c r="I407" s="48"/>
      <c r="J407" s="48"/>
    </row>
    <row r="408" spans="2:10" ht="19.350000000000001" customHeight="1" x14ac:dyDescent="0.25">
      <c r="B408" s="48"/>
      <c r="C408" s="48"/>
      <c r="D408" s="48"/>
      <c r="E408" s="48"/>
      <c r="F408" s="48"/>
      <c r="G408" s="48"/>
      <c r="H408" s="48"/>
      <c r="I408" s="48"/>
      <c r="J408" s="48"/>
    </row>
    <row r="409" spans="2:10" ht="19.350000000000001" customHeight="1" x14ac:dyDescent="0.25">
      <c r="B409" s="48"/>
      <c r="C409" s="48"/>
      <c r="D409" s="48"/>
      <c r="E409" s="48"/>
      <c r="F409" s="48"/>
      <c r="G409" s="48"/>
      <c r="H409" s="48"/>
      <c r="I409" s="48"/>
      <c r="J409" s="48"/>
    </row>
    <row r="410" spans="2:10" ht="19.350000000000001" customHeight="1" x14ac:dyDescent="0.25">
      <c r="B410" s="48"/>
      <c r="C410" s="48"/>
      <c r="D410" s="48"/>
      <c r="E410" s="48"/>
      <c r="F410" s="48"/>
      <c r="G410" s="48"/>
      <c r="H410" s="48"/>
      <c r="I410" s="48"/>
      <c r="J410" s="48"/>
    </row>
    <row r="411" spans="2:10" ht="19.350000000000001" customHeight="1" x14ac:dyDescent="0.25">
      <c r="B411" s="48"/>
      <c r="C411" s="48"/>
      <c r="D411" s="48"/>
      <c r="E411" s="48"/>
      <c r="F411" s="48"/>
      <c r="G411" s="48"/>
      <c r="H411" s="48"/>
      <c r="I411" s="48"/>
      <c r="J411" s="48"/>
    </row>
    <row r="412" spans="2:10" ht="19.350000000000001" customHeight="1" x14ac:dyDescent="0.25">
      <c r="B412" s="48"/>
      <c r="C412" s="48"/>
      <c r="D412" s="48"/>
      <c r="E412" s="48"/>
      <c r="F412" s="48"/>
      <c r="G412" s="48"/>
      <c r="H412" s="48"/>
      <c r="I412" s="48"/>
      <c r="J412" s="48"/>
    </row>
    <row r="413" spans="2:10" ht="19.350000000000001" customHeight="1" x14ac:dyDescent="0.25">
      <c r="B413" s="48"/>
      <c r="C413" s="48"/>
      <c r="D413" s="48"/>
      <c r="E413" s="48"/>
      <c r="F413" s="48"/>
      <c r="G413" s="48"/>
      <c r="H413" s="48"/>
      <c r="I413" s="48"/>
      <c r="J413" s="48"/>
    </row>
    <row r="414" spans="2:10" ht="19.350000000000001" customHeight="1" x14ac:dyDescent="0.25">
      <c r="B414" s="48"/>
      <c r="C414" s="48"/>
      <c r="D414" s="48"/>
      <c r="E414" s="48"/>
      <c r="F414" s="48"/>
      <c r="G414" s="48"/>
      <c r="H414" s="48"/>
      <c r="I414" s="48"/>
      <c r="J414" s="48"/>
    </row>
    <row r="415" spans="2:10" ht="19.350000000000001" customHeight="1" x14ac:dyDescent="0.25">
      <c r="B415" s="48"/>
      <c r="C415" s="48"/>
      <c r="D415" s="48"/>
      <c r="E415" s="48"/>
      <c r="F415" s="48"/>
      <c r="G415" s="48"/>
      <c r="H415" s="48"/>
      <c r="I415" s="48"/>
      <c r="J415" s="48"/>
    </row>
    <row r="416" spans="2:10" ht="19.350000000000001" customHeight="1" x14ac:dyDescent="0.25">
      <c r="B416" s="48"/>
      <c r="C416" s="48"/>
      <c r="D416" s="48"/>
      <c r="E416" s="48"/>
      <c r="F416" s="48"/>
      <c r="G416" s="48"/>
      <c r="H416" s="48"/>
      <c r="I416" s="48"/>
      <c r="J416" s="48"/>
    </row>
    <row r="417" spans="2:10" ht="19.350000000000001" customHeight="1" x14ac:dyDescent="0.25">
      <c r="B417" s="48"/>
      <c r="C417" s="48"/>
      <c r="D417" s="48"/>
      <c r="E417" s="48"/>
      <c r="F417" s="48"/>
      <c r="G417" s="48"/>
      <c r="H417" s="48"/>
      <c r="I417" s="48"/>
      <c r="J417" s="48"/>
    </row>
    <row r="418" spans="2:10" ht="19.350000000000001" customHeight="1" x14ac:dyDescent="0.25">
      <c r="B418" s="48"/>
      <c r="C418" s="48"/>
      <c r="D418" s="48"/>
      <c r="E418" s="48"/>
      <c r="F418" s="48"/>
      <c r="G418" s="48"/>
      <c r="H418" s="48"/>
      <c r="I418" s="48"/>
      <c r="J418" s="48"/>
    </row>
    <row r="419" spans="2:10" ht="19.350000000000001" customHeight="1" x14ac:dyDescent="0.25">
      <c r="B419" s="48"/>
      <c r="C419" s="48"/>
      <c r="D419" s="48"/>
      <c r="E419" s="48"/>
      <c r="F419" s="48"/>
      <c r="G419" s="48"/>
      <c r="H419" s="48"/>
      <c r="I419" s="48"/>
      <c r="J419" s="48"/>
    </row>
    <row r="420" spans="2:10" ht="19.350000000000001" customHeight="1" x14ac:dyDescent="0.25">
      <c r="B420" s="48"/>
      <c r="C420" s="48"/>
      <c r="D420" s="48"/>
      <c r="E420" s="48"/>
      <c r="F420" s="48"/>
      <c r="G420" s="48"/>
      <c r="H420" s="48"/>
      <c r="I420" s="48"/>
      <c r="J420" s="48"/>
    </row>
    <row r="421" spans="2:10" ht="19.350000000000001" customHeight="1" x14ac:dyDescent="0.25">
      <c r="B421" s="48"/>
      <c r="C421" s="48"/>
      <c r="D421" s="48"/>
      <c r="E421" s="48"/>
      <c r="F421" s="48"/>
      <c r="G421" s="48"/>
      <c r="H421" s="48"/>
      <c r="I421" s="48"/>
      <c r="J421" s="48"/>
    </row>
    <row r="422" spans="2:10" ht="19.350000000000001" customHeight="1" x14ac:dyDescent="0.25">
      <c r="B422" s="48"/>
      <c r="C422" s="48"/>
      <c r="D422" s="48"/>
      <c r="E422" s="48"/>
      <c r="F422" s="48"/>
      <c r="G422" s="48"/>
      <c r="H422" s="48"/>
      <c r="I422" s="48"/>
      <c r="J422" s="48"/>
    </row>
    <row r="423" spans="2:10" ht="19.350000000000001" customHeight="1" x14ac:dyDescent="0.25">
      <c r="B423" s="48"/>
      <c r="C423" s="48"/>
      <c r="D423" s="48"/>
      <c r="E423" s="48"/>
      <c r="F423" s="48"/>
      <c r="G423" s="48"/>
      <c r="H423" s="48"/>
      <c r="I423" s="48"/>
      <c r="J423" s="48"/>
    </row>
    <row r="424" spans="2:10" ht="19.350000000000001" customHeight="1" x14ac:dyDescent="0.25">
      <c r="B424" s="48"/>
      <c r="C424" s="48"/>
      <c r="D424" s="48"/>
      <c r="E424" s="48"/>
      <c r="F424" s="48"/>
      <c r="G424" s="48"/>
      <c r="H424" s="48"/>
      <c r="I424" s="48"/>
      <c r="J424" s="48"/>
    </row>
    <row r="425" spans="2:10" ht="19.350000000000001" customHeight="1" x14ac:dyDescent="0.25">
      <c r="B425" s="48"/>
      <c r="C425" s="48"/>
      <c r="D425" s="48"/>
      <c r="E425" s="48"/>
      <c r="F425" s="48"/>
      <c r="G425" s="48"/>
      <c r="H425" s="48"/>
      <c r="I425" s="48"/>
      <c r="J425" s="48"/>
    </row>
    <row r="426" spans="2:10" ht="19.350000000000001" customHeight="1" x14ac:dyDescent="0.25">
      <c r="B426" s="48"/>
      <c r="C426" s="48"/>
      <c r="D426" s="48"/>
      <c r="E426" s="48"/>
      <c r="F426" s="48"/>
      <c r="G426" s="48"/>
      <c r="H426" s="48"/>
      <c r="I426" s="48"/>
      <c r="J426" s="48"/>
    </row>
    <row r="427" spans="2:10" ht="19.350000000000001" customHeight="1" x14ac:dyDescent="0.25">
      <c r="B427" s="48"/>
      <c r="C427" s="48"/>
      <c r="D427" s="48"/>
      <c r="E427" s="48"/>
      <c r="F427" s="48"/>
      <c r="G427" s="48"/>
      <c r="H427" s="48"/>
      <c r="I427" s="48"/>
      <c r="J427" s="48"/>
    </row>
    <row r="428" spans="2:10" ht="19.350000000000001" customHeight="1" x14ac:dyDescent="0.25">
      <c r="B428" s="48"/>
      <c r="C428" s="48"/>
      <c r="D428" s="48"/>
      <c r="E428" s="48"/>
      <c r="F428" s="48"/>
      <c r="G428" s="48"/>
      <c r="H428" s="48"/>
      <c r="I428" s="48"/>
      <c r="J428" s="48"/>
    </row>
    <row r="429" spans="2:10" ht="19.350000000000001" customHeight="1" x14ac:dyDescent="0.25">
      <c r="B429" s="48"/>
      <c r="C429" s="48"/>
      <c r="D429" s="48"/>
      <c r="E429" s="48"/>
      <c r="F429" s="48"/>
      <c r="G429" s="48"/>
      <c r="H429" s="48"/>
      <c r="I429" s="48"/>
      <c r="J429" s="48"/>
    </row>
    <row r="430" spans="2:10" ht="19.350000000000001" customHeight="1" x14ac:dyDescent="0.25">
      <c r="B430" s="48"/>
      <c r="C430" s="48"/>
      <c r="D430" s="48"/>
      <c r="E430" s="48"/>
      <c r="F430" s="48"/>
      <c r="G430" s="48"/>
      <c r="H430" s="48"/>
      <c r="I430" s="48"/>
      <c r="J430" s="48"/>
    </row>
    <row r="431" spans="2:10" ht="19.350000000000001" customHeight="1" x14ac:dyDescent="0.25">
      <c r="B431" s="48"/>
      <c r="C431" s="48"/>
      <c r="D431" s="48"/>
      <c r="E431" s="48"/>
      <c r="F431" s="48"/>
      <c r="G431" s="48"/>
      <c r="H431" s="48"/>
      <c r="I431" s="48"/>
      <c r="J431" s="48"/>
    </row>
    <row r="432" spans="2:10" ht="19.350000000000001" customHeight="1" x14ac:dyDescent="0.25">
      <c r="B432" s="48"/>
      <c r="C432" s="48"/>
      <c r="D432" s="48"/>
      <c r="E432" s="48"/>
      <c r="F432" s="48"/>
      <c r="G432" s="48"/>
      <c r="H432" s="48"/>
      <c r="I432" s="48"/>
      <c r="J432" s="48"/>
    </row>
    <row r="433" spans="2:10" ht="19.350000000000001" customHeight="1" x14ac:dyDescent="0.25">
      <c r="B433" s="48"/>
      <c r="C433" s="48"/>
      <c r="D433" s="48"/>
      <c r="E433" s="48"/>
      <c r="F433" s="48"/>
      <c r="G433" s="48"/>
      <c r="H433" s="48"/>
      <c r="I433" s="48"/>
      <c r="J433" s="48"/>
    </row>
    <row r="434" spans="2:10" ht="19.350000000000001" customHeight="1" x14ac:dyDescent="0.25">
      <c r="B434" s="48"/>
      <c r="C434" s="48"/>
      <c r="D434" s="48"/>
      <c r="E434" s="48"/>
      <c r="F434" s="48"/>
      <c r="G434" s="48"/>
      <c r="H434" s="48"/>
      <c r="I434" s="48"/>
      <c r="J434" s="48"/>
    </row>
    <row r="435" spans="2:10" ht="19.350000000000001" customHeight="1" x14ac:dyDescent="0.25">
      <c r="B435" s="48"/>
      <c r="C435" s="48"/>
      <c r="D435" s="48"/>
      <c r="E435" s="48"/>
      <c r="F435" s="48"/>
      <c r="G435" s="48"/>
      <c r="H435" s="48"/>
      <c r="I435" s="48"/>
      <c r="J435" s="48"/>
    </row>
    <row r="436" spans="2:10" ht="19.350000000000001" customHeight="1" x14ac:dyDescent="0.25">
      <c r="B436" s="48"/>
      <c r="C436" s="48"/>
      <c r="D436" s="48"/>
      <c r="E436" s="48"/>
      <c r="F436" s="48"/>
      <c r="G436" s="48"/>
      <c r="H436" s="48"/>
      <c r="I436" s="48"/>
      <c r="J436" s="48"/>
    </row>
    <row r="437" spans="2:10" ht="19.350000000000001" customHeight="1" x14ac:dyDescent="0.25">
      <c r="B437" s="48"/>
      <c r="C437" s="48"/>
      <c r="D437" s="48"/>
      <c r="E437" s="48"/>
      <c r="F437" s="48"/>
      <c r="G437" s="48"/>
      <c r="H437" s="48"/>
      <c r="I437" s="48"/>
      <c r="J437" s="48"/>
    </row>
    <row r="438" spans="2:10" ht="19.350000000000001" customHeight="1" x14ac:dyDescent="0.25">
      <c r="B438" s="48"/>
      <c r="C438" s="48"/>
      <c r="D438" s="48"/>
      <c r="E438" s="48"/>
      <c r="F438" s="48"/>
      <c r="G438" s="48"/>
      <c r="H438" s="48"/>
      <c r="I438" s="48"/>
      <c r="J438" s="48"/>
    </row>
    <row r="439" spans="2:10" ht="19.350000000000001" customHeight="1" x14ac:dyDescent="0.25">
      <c r="B439" s="48"/>
      <c r="C439" s="48"/>
      <c r="D439" s="48"/>
      <c r="E439" s="48"/>
      <c r="F439" s="48"/>
      <c r="G439" s="48"/>
      <c r="H439" s="48"/>
      <c r="I439" s="48"/>
      <c r="J439" s="48"/>
    </row>
    <row r="440" spans="2:10" ht="19.350000000000001" customHeight="1" x14ac:dyDescent="0.25">
      <c r="B440" s="48"/>
      <c r="C440" s="48"/>
      <c r="D440" s="48"/>
      <c r="E440" s="48"/>
      <c r="F440" s="48"/>
      <c r="G440" s="48"/>
      <c r="H440" s="48"/>
      <c r="I440" s="48"/>
      <c r="J440" s="48"/>
    </row>
    <row r="441" spans="2:10" ht="19.350000000000001" customHeight="1" x14ac:dyDescent="0.25">
      <c r="B441" s="48"/>
      <c r="C441" s="48"/>
      <c r="D441" s="48"/>
      <c r="E441" s="48"/>
      <c r="F441" s="48"/>
      <c r="G441" s="48"/>
      <c r="H441" s="48"/>
      <c r="I441" s="48"/>
      <c r="J441" s="48"/>
    </row>
    <row r="442" spans="2:10" ht="19.350000000000001" customHeight="1" x14ac:dyDescent="0.25">
      <c r="B442" s="48"/>
      <c r="C442" s="48"/>
      <c r="D442" s="48"/>
      <c r="E442" s="48"/>
      <c r="F442" s="48"/>
      <c r="G442" s="48"/>
      <c r="H442" s="48"/>
      <c r="I442" s="48"/>
      <c r="J442" s="48"/>
    </row>
    <row r="443" spans="2:10" ht="19.350000000000001" customHeight="1" x14ac:dyDescent="0.25">
      <c r="B443" s="48"/>
      <c r="C443" s="48"/>
      <c r="D443" s="48"/>
      <c r="E443" s="48"/>
      <c r="F443" s="48"/>
      <c r="G443" s="48"/>
      <c r="H443" s="48"/>
      <c r="I443" s="48"/>
      <c r="J443" s="48"/>
    </row>
    <row r="444" spans="2:10" ht="19.350000000000001" customHeight="1" x14ac:dyDescent="0.25">
      <c r="B444" s="48"/>
      <c r="C444" s="48"/>
      <c r="D444" s="48"/>
      <c r="E444" s="48"/>
      <c r="F444" s="48"/>
      <c r="G444" s="48"/>
      <c r="H444" s="48"/>
      <c r="I444" s="48"/>
      <c r="J444" s="48"/>
    </row>
    <row r="445" spans="2:10" ht="19.350000000000001" customHeight="1" x14ac:dyDescent="0.25">
      <c r="B445" s="48"/>
      <c r="C445" s="48"/>
      <c r="D445" s="48"/>
      <c r="E445" s="48"/>
      <c r="F445" s="48"/>
      <c r="G445" s="48"/>
      <c r="H445" s="48"/>
      <c r="I445" s="48"/>
      <c r="J445" s="48"/>
    </row>
    <row r="446" spans="2:10" ht="19.350000000000001" customHeight="1" x14ac:dyDescent="0.25">
      <c r="B446" s="48"/>
      <c r="C446" s="48"/>
      <c r="D446" s="48"/>
      <c r="E446" s="48"/>
      <c r="F446" s="48"/>
      <c r="G446" s="48"/>
      <c r="H446" s="48"/>
      <c r="I446" s="48"/>
      <c r="J446" s="48"/>
    </row>
    <row r="447" spans="2:10" ht="19.350000000000001" customHeight="1" x14ac:dyDescent="0.25">
      <c r="B447" s="48"/>
      <c r="C447" s="48"/>
      <c r="D447" s="48"/>
      <c r="E447" s="48"/>
      <c r="F447" s="48"/>
      <c r="G447" s="48"/>
      <c r="H447" s="48"/>
      <c r="I447" s="48"/>
      <c r="J447" s="48"/>
    </row>
    <row r="448" spans="2:10" ht="19.350000000000001" customHeight="1" x14ac:dyDescent="0.25">
      <c r="B448" s="48"/>
      <c r="C448" s="48"/>
      <c r="D448" s="48"/>
      <c r="E448" s="48"/>
      <c r="F448" s="48"/>
      <c r="G448" s="48"/>
      <c r="H448" s="48"/>
      <c r="I448" s="48"/>
      <c r="J448" s="48"/>
    </row>
    <row r="449" spans="2:10" ht="19.350000000000001" customHeight="1" x14ac:dyDescent="0.25">
      <c r="B449" s="48"/>
      <c r="C449" s="48"/>
      <c r="D449" s="48"/>
      <c r="E449" s="48"/>
      <c r="F449" s="48"/>
      <c r="G449" s="48"/>
      <c r="H449" s="48"/>
      <c r="I449" s="48"/>
      <c r="J449" s="48"/>
    </row>
    <row r="450" spans="2:10" ht="19.350000000000001" customHeight="1" x14ac:dyDescent="0.25">
      <c r="B450" s="48"/>
      <c r="C450" s="48"/>
      <c r="D450" s="48"/>
      <c r="E450" s="48"/>
      <c r="F450" s="48"/>
      <c r="G450" s="48"/>
      <c r="H450" s="48"/>
      <c r="I450" s="48"/>
      <c r="J450" s="48"/>
    </row>
    <row r="451" spans="2:10" ht="19.350000000000001" customHeight="1" x14ac:dyDescent="0.25">
      <c r="B451" s="48"/>
      <c r="C451" s="48"/>
      <c r="D451" s="48"/>
      <c r="E451" s="48"/>
      <c r="F451" s="48"/>
      <c r="G451" s="48"/>
      <c r="H451" s="48"/>
      <c r="I451" s="48"/>
      <c r="J451" s="48"/>
    </row>
    <row r="452" spans="2:10" ht="19.350000000000001" customHeight="1" x14ac:dyDescent="0.25">
      <c r="B452" s="48"/>
      <c r="C452" s="48"/>
      <c r="D452" s="48"/>
      <c r="E452" s="48"/>
      <c r="F452" s="48"/>
      <c r="G452" s="48"/>
      <c r="H452" s="48"/>
      <c r="I452" s="48"/>
      <c r="J452" s="48"/>
    </row>
    <row r="453" spans="2:10" ht="19.350000000000001" customHeight="1" x14ac:dyDescent="0.25">
      <c r="B453" s="48"/>
      <c r="C453" s="48"/>
      <c r="D453" s="48"/>
      <c r="E453" s="48"/>
      <c r="F453" s="48"/>
      <c r="G453" s="48"/>
      <c r="H453" s="48"/>
      <c r="I453" s="48"/>
      <c r="J453" s="48"/>
    </row>
    <row r="454" spans="2:10" ht="19.350000000000001" customHeight="1" x14ac:dyDescent="0.25">
      <c r="B454" s="48"/>
      <c r="C454" s="48"/>
      <c r="D454" s="48"/>
      <c r="E454" s="48"/>
      <c r="F454" s="48"/>
      <c r="G454" s="48"/>
      <c r="H454" s="48"/>
      <c r="I454" s="48"/>
      <c r="J454" s="48"/>
    </row>
    <row r="455" spans="2:10" ht="19.350000000000001" customHeight="1" x14ac:dyDescent="0.25">
      <c r="B455" s="48"/>
      <c r="C455" s="48"/>
      <c r="D455" s="48"/>
      <c r="E455" s="48"/>
      <c r="F455" s="48"/>
      <c r="G455" s="48"/>
      <c r="H455" s="48"/>
      <c r="I455" s="48"/>
      <c r="J455" s="48"/>
    </row>
    <row r="456" spans="2:10" ht="19.350000000000001" customHeight="1" x14ac:dyDescent="0.25">
      <c r="B456" s="48"/>
      <c r="C456" s="48"/>
      <c r="D456" s="48"/>
      <c r="E456" s="48"/>
      <c r="F456" s="48"/>
      <c r="G456" s="48"/>
      <c r="H456" s="48"/>
      <c r="I456" s="48"/>
      <c r="J456" s="48"/>
    </row>
    <row r="457" spans="2:10" ht="19.350000000000001" customHeight="1" x14ac:dyDescent="0.25">
      <c r="B457" s="48"/>
      <c r="C457" s="48"/>
      <c r="D457" s="48"/>
      <c r="E457" s="48"/>
      <c r="F457" s="48"/>
      <c r="G457" s="48"/>
      <c r="H457" s="48"/>
      <c r="I457" s="48"/>
      <c r="J457" s="48"/>
    </row>
    <row r="458" spans="2:10" ht="19.350000000000001" customHeight="1" x14ac:dyDescent="0.25">
      <c r="B458" s="48"/>
      <c r="C458" s="48"/>
      <c r="D458" s="48"/>
      <c r="E458" s="48"/>
      <c r="F458" s="48"/>
      <c r="G458" s="48"/>
      <c r="H458" s="48"/>
      <c r="I458" s="48"/>
      <c r="J458" s="48"/>
    </row>
    <row r="459" spans="2:10" ht="19.350000000000001" customHeight="1" x14ac:dyDescent="0.25">
      <c r="B459" s="48"/>
      <c r="C459" s="48"/>
      <c r="D459" s="48"/>
      <c r="E459" s="48"/>
      <c r="F459" s="48"/>
      <c r="G459" s="48"/>
      <c r="H459" s="48"/>
      <c r="I459" s="48"/>
      <c r="J459" s="48"/>
    </row>
    <row r="460" spans="2:10" ht="19.350000000000001" customHeight="1" x14ac:dyDescent="0.25">
      <c r="B460" s="48"/>
      <c r="C460" s="48"/>
      <c r="D460" s="48"/>
      <c r="E460" s="48"/>
      <c r="F460" s="48"/>
      <c r="G460" s="48"/>
      <c r="H460" s="48"/>
      <c r="I460" s="48"/>
      <c r="J460" s="48"/>
    </row>
    <row r="461" spans="2:10" ht="19.350000000000001" customHeight="1" x14ac:dyDescent="0.25">
      <c r="B461" s="48"/>
      <c r="C461" s="48"/>
      <c r="D461" s="48"/>
      <c r="E461" s="48"/>
      <c r="F461" s="48"/>
      <c r="G461" s="48"/>
      <c r="H461" s="48"/>
      <c r="I461" s="48"/>
      <c r="J461" s="48"/>
    </row>
    <row r="462" spans="2:10" ht="19.350000000000001" customHeight="1" x14ac:dyDescent="0.25">
      <c r="B462" s="48"/>
      <c r="C462" s="48"/>
      <c r="D462" s="48"/>
      <c r="E462" s="48"/>
      <c r="F462" s="48"/>
      <c r="G462" s="48"/>
      <c r="H462" s="48"/>
      <c r="I462" s="48"/>
      <c r="J462" s="48"/>
    </row>
    <row r="463" spans="2:10" ht="19.350000000000001" customHeight="1" x14ac:dyDescent="0.25">
      <c r="B463" s="48"/>
      <c r="C463" s="48"/>
      <c r="D463" s="48"/>
      <c r="E463" s="48"/>
      <c r="F463" s="48"/>
      <c r="G463" s="48"/>
      <c r="H463" s="48"/>
      <c r="I463" s="48"/>
      <c r="J463" s="48"/>
    </row>
    <row r="464" spans="2:10" ht="19.350000000000001" customHeight="1" x14ac:dyDescent="0.25">
      <c r="B464" s="48"/>
      <c r="C464" s="48"/>
      <c r="D464" s="48"/>
      <c r="E464" s="48"/>
      <c r="F464" s="48"/>
      <c r="G464" s="48"/>
      <c r="H464" s="48"/>
      <c r="I464" s="48"/>
      <c r="J464" s="48"/>
    </row>
    <row r="465" spans="2:10" ht="19.350000000000001" customHeight="1" x14ac:dyDescent="0.25">
      <c r="B465" s="48"/>
      <c r="C465" s="48"/>
      <c r="D465" s="48"/>
      <c r="E465" s="48"/>
      <c r="F465" s="48"/>
      <c r="G465" s="48"/>
      <c r="H465" s="48"/>
      <c r="I465" s="48"/>
      <c r="J465" s="48"/>
    </row>
    <row r="466" spans="2:10" ht="19.350000000000001" customHeight="1" x14ac:dyDescent="0.25">
      <c r="B466" s="48"/>
      <c r="C466" s="48"/>
      <c r="D466" s="48"/>
      <c r="E466" s="48"/>
      <c r="F466" s="48"/>
      <c r="G466" s="48"/>
      <c r="H466" s="48"/>
      <c r="I466" s="48"/>
      <c r="J466" s="48"/>
    </row>
    <row r="467" spans="2:10" ht="19.350000000000001" customHeight="1" x14ac:dyDescent="0.25">
      <c r="B467" s="48"/>
      <c r="C467" s="48"/>
      <c r="D467" s="48"/>
      <c r="E467" s="48"/>
      <c r="F467" s="48"/>
      <c r="G467" s="48"/>
      <c r="H467" s="48"/>
      <c r="I467" s="48"/>
      <c r="J467" s="48"/>
    </row>
    <row r="468" spans="2:10" ht="19.350000000000001" customHeight="1" x14ac:dyDescent="0.25">
      <c r="B468" s="48"/>
      <c r="C468" s="48"/>
      <c r="D468" s="48"/>
      <c r="E468" s="48"/>
      <c r="F468" s="48"/>
      <c r="G468" s="48"/>
      <c r="H468" s="48"/>
      <c r="I468" s="48"/>
      <c r="J468" s="48"/>
    </row>
    <row r="469" spans="2:10" ht="19.350000000000001" customHeight="1" x14ac:dyDescent="0.25">
      <c r="B469" s="48"/>
      <c r="C469" s="48"/>
      <c r="D469" s="48"/>
      <c r="E469" s="48"/>
      <c r="F469" s="48"/>
      <c r="G469" s="48"/>
      <c r="H469" s="48"/>
      <c r="I469" s="48"/>
      <c r="J469" s="48"/>
    </row>
    <row r="470" spans="2:10" ht="19.350000000000001" customHeight="1" x14ac:dyDescent="0.25">
      <c r="B470" s="48"/>
      <c r="C470" s="48"/>
      <c r="D470" s="48"/>
      <c r="E470" s="48"/>
      <c r="F470" s="48"/>
      <c r="G470" s="48"/>
      <c r="H470" s="48"/>
      <c r="I470" s="48"/>
      <c r="J470" s="48"/>
    </row>
    <row r="471" spans="2:10" ht="19.350000000000001" customHeight="1" x14ac:dyDescent="0.25">
      <c r="B471" s="48"/>
      <c r="C471" s="48"/>
      <c r="D471" s="48"/>
      <c r="E471" s="48"/>
      <c r="F471" s="48"/>
      <c r="G471" s="48"/>
      <c r="H471" s="48"/>
      <c r="I471" s="48"/>
      <c r="J471" s="48"/>
    </row>
    <row r="472" spans="2:10" ht="19.350000000000001" customHeight="1" x14ac:dyDescent="0.25">
      <c r="B472" s="48"/>
      <c r="C472" s="48"/>
      <c r="D472" s="48"/>
      <c r="E472" s="48"/>
      <c r="F472" s="48"/>
      <c r="G472" s="48"/>
      <c r="H472" s="48"/>
      <c r="I472" s="48"/>
      <c r="J472" s="48"/>
    </row>
    <row r="473" spans="2:10" ht="19.350000000000001" customHeight="1" x14ac:dyDescent="0.25">
      <c r="B473" s="48"/>
      <c r="C473" s="48"/>
      <c r="D473" s="48"/>
      <c r="E473" s="48"/>
      <c r="F473" s="48"/>
      <c r="G473" s="48"/>
      <c r="H473" s="48"/>
      <c r="I473" s="48"/>
      <c r="J473" s="48"/>
    </row>
    <row r="474" spans="2:10" ht="19.350000000000001" customHeight="1" x14ac:dyDescent="0.25">
      <c r="B474" s="48"/>
      <c r="C474" s="48"/>
      <c r="D474" s="48"/>
      <c r="E474" s="48"/>
      <c r="F474" s="48"/>
      <c r="G474" s="48"/>
      <c r="H474" s="48"/>
      <c r="I474" s="48"/>
      <c r="J474" s="48"/>
    </row>
    <row r="475" spans="2:10" ht="19.350000000000001" customHeight="1" x14ac:dyDescent="0.25">
      <c r="B475" s="48"/>
      <c r="C475" s="48"/>
      <c r="D475" s="48"/>
      <c r="E475" s="48"/>
      <c r="F475" s="48"/>
      <c r="G475" s="48"/>
      <c r="H475" s="48"/>
      <c r="I475" s="48"/>
      <c r="J475" s="48"/>
    </row>
    <row r="476" spans="2:10" ht="19.350000000000001" customHeight="1" x14ac:dyDescent="0.25">
      <c r="B476" s="48"/>
      <c r="C476" s="48"/>
      <c r="D476" s="48"/>
      <c r="E476" s="48"/>
      <c r="F476" s="48"/>
      <c r="G476" s="48"/>
      <c r="H476" s="48"/>
      <c r="I476" s="48"/>
      <c r="J476" s="48"/>
    </row>
    <row r="477" spans="2:10" ht="19.350000000000001" customHeight="1" x14ac:dyDescent="0.25">
      <c r="B477" s="48"/>
      <c r="C477" s="48"/>
      <c r="D477" s="48"/>
      <c r="E477" s="48"/>
      <c r="F477" s="48"/>
      <c r="G477" s="48"/>
      <c r="H477" s="48"/>
      <c r="I477" s="48"/>
      <c r="J477" s="48"/>
    </row>
    <row r="478" spans="2:10" ht="19.350000000000001" customHeight="1" x14ac:dyDescent="0.25">
      <c r="B478" s="48"/>
      <c r="C478" s="48"/>
      <c r="D478" s="48"/>
      <c r="E478" s="48"/>
      <c r="F478" s="48"/>
      <c r="G478" s="48"/>
      <c r="H478" s="48"/>
      <c r="I478" s="48"/>
      <c r="J478" s="48"/>
    </row>
    <row r="479" spans="2:10" ht="19.350000000000001" customHeight="1" x14ac:dyDescent="0.25">
      <c r="B479" s="48"/>
      <c r="C479" s="48"/>
      <c r="D479" s="48"/>
      <c r="E479" s="48"/>
      <c r="F479" s="48"/>
      <c r="G479" s="48"/>
      <c r="H479" s="48"/>
      <c r="I479" s="48"/>
      <c r="J479" s="48"/>
    </row>
    <row r="480" spans="2:10" ht="19.350000000000001" customHeight="1" x14ac:dyDescent="0.25">
      <c r="B480" s="48"/>
      <c r="C480" s="48"/>
      <c r="D480" s="48"/>
      <c r="E480" s="48"/>
      <c r="F480" s="48"/>
      <c r="G480" s="48"/>
      <c r="H480" s="48"/>
      <c r="I480" s="48"/>
      <c r="J480" s="48"/>
    </row>
    <row r="481" spans="2:10" ht="19.350000000000001" customHeight="1" x14ac:dyDescent="0.25">
      <c r="B481" s="48"/>
      <c r="C481" s="48"/>
      <c r="D481" s="48"/>
      <c r="E481" s="48"/>
      <c r="F481" s="48"/>
      <c r="G481" s="48"/>
      <c r="H481" s="48"/>
      <c r="I481" s="48"/>
      <c r="J481" s="48"/>
    </row>
    <row r="482" spans="2:10" ht="19.350000000000001" customHeight="1" x14ac:dyDescent="0.25">
      <c r="B482" s="48"/>
      <c r="C482" s="48"/>
      <c r="D482" s="48"/>
      <c r="E482" s="48"/>
      <c r="F482" s="48"/>
      <c r="G482" s="48"/>
      <c r="H482" s="48"/>
      <c r="I482" s="48"/>
      <c r="J482" s="48"/>
    </row>
    <row r="483" spans="2:10" ht="19.350000000000001" customHeight="1" x14ac:dyDescent="0.25">
      <c r="B483" s="48"/>
      <c r="C483" s="48"/>
      <c r="D483" s="48"/>
      <c r="E483" s="48"/>
      <c r="F483" s="48"/>
      <c r="G483" s="48"/>
      <c r="H483" s="48"/>
      <c r="I483" s="48"/>
      <c r="J483" s="48"/>
    </row>
    <row r="484" spans="2:10" ht="19.350000000000001" customHeight="1" x14ac:dyDescent="0.25">
      <c r="B484" s="48"/>
      <c r="C484" s="48"/>
      <c r="D484" s="48"/>
      <c r="E484" s="48"/>
      <c r="F484" s="48"/>
      <c r="G484" s="48"/>
      <c r="H484" s="48"/>
      <c r="I484" s="48"/>
      <c r="J484" s="48"/>
    </row>
    <row r="485" spans="2:10" ht="19.350000000000001" customHeight="1" x14ac:dyDescent="0.25">
      <c r="B485" s="48"/>
      <c r="C485" s="48"/>
      <c r="D485" s="48"/>
      <c r="E485" s="48"/>
      <c r="F485" s="48"/>
      <c r="G485" s="48"/>
      <c r="H485" s="48"/>
      <c r="I485" s="48"/>
      <c r="J485" s="48"/>
    </row>
    <row r="486" spans="2:10" ht="19.350000000000001" customHeight="1" x14ac:dyDescent="0.25">
      <c r="B486" s="48"/>
      <c r="C486" s="48"/>
      <c r="D486" s="48"/>
      <c r="E486" s="48"/>
      <c r="F486" s="48"/>
      <c r="G486" s="48"/>
      <c r="H486" s="48"/>
      <c r="I486" s="48"/>
      <c r="J486" s="48"/>
    </row>
    <row r="487" spans="2:10" ht="19.350000000000001" customHeight="1" x14ac:dyDescent="0.25">
      <c r="B487" s="48"/>
      <c r="C487" s="48"/>
      <c r="D487" s="48"/>
      <c r="E487" s="48"/>
      <c r="F487" s="48"/>
      <c r="G487" s="48"/>
      <c r="H487" s="48"/>
      <c r="I487" s="48"/>
      <c r="J487" s="48"/>
    </row>
    <row r="488" spans="2:10" ht="19.350000000000001" customHeight="1" x14ac:dyDescent="0.25">
      <c r="B488" s="48"/>
      <c r="C488" s="48"/>
      <c r="D488" s="48"/>
      <c r="E488" s="48"/>
      <c r="F488" s="48"/>
      <c r="G488" s="48"/>
      <c r="H488" s="48"/>
      <c r="I488" s="48"/>
      <c r="J488" s="48"/>
    </row>
    <row r="489" spans="2:10" ht="19.350000000000001" customHeight="1" x14ac:dyDescent="0.25">
      <c r="B489" s="48"/>
      <c r="C489" s="48"/>
      <c r="D489" s="48"/>
      <c r="E489" s="48"/>
      <c r="F489" s="48"/>
      <c r="G489" s="48"/>
      <c r="H489" s="48"/>
      <c r="I489" s="48"/>
      <c r="J489" s="48"/>
    </row>
    <row r="490" spans="2:10" ht="19.350000000000001" customHeight="1" x14ac:dyDescent="0.25">
      <c r="B490" s="48"/>
      <c r="C490" s="48"/>
      <c r="D490" s="48"/>
      <c r="E490" s="48"/>
      <c r="F490" s="48"/>
      <c r="G490" s="48"/>
      <c r="H490" s="48"/>
      <c r="I490" s="48"/>
      <c r="J490" s="48"/>
    </row>
    <row r="491" spans="2:10" ht="19.350000000000001" customHeight="1" x14ac:dyDescent="0.25">
      <c r="B491" s="48"/>
      <c r="C491" s="48"/>
      <c r="D491" s="48"/>
      <c r="E491" s="48"/>
      <c r="F491" s="48"/>
      <c r="G491" s="48"/>
      <c r="H491" s="48"/>
      <c r="I491" s="48"/>
      <c r="J491" s="48"/>
    </row>
    <row r="492" spans="2:10" ht="19.350000000000001" customHeight="1" x14ac:dyDescent="0.25">
      <c r="B492" s="48"/>
      <c r="C492" s="48"/>
      <c r="D492" s="48"/>
      <c r="E492" s="48"/>
      <c r="F492" s="48"/>
      <c r="G492" s="48"/>
      <c r="H492" s="48"/>
      <c r="I492" s="48"/>
      <c r="J492" s="48"/>
    </row>
    <row r="493" spans="2:10" ht="19.350000000000001" customHeight="1" x14ac:dyDescent="0.25">
      <c r="B493" s="48"/>
      <c r="C493" s="48"/>
      <c r="D493" s="48"/>
      <c r="E493" s="48"/>
      <c r="F493" s="48"/>
      <c r="G493" s="48"/>
      <c r="H493" s="48"/>
      <c r="I493" s="48"/>
      <c r="J493" s="48"/>
    </row>
    <row r="494" spans="2:10" ht="19.350000000000001" customHeight="1" x14ac:dyDescent="0.25">
      <c r="B494" s="48"/>
      <c r="C494" s="48"/>
      <c r="D494" s="48"/>
      <c r="E494" s="48"/>
      <c r="F494" s="48"/>
      <c r="G494" s="48"/>
      <c r="H494" s="48"/>
      <c r="I494" s="48"/>
      <c r="J494" s="48"/>
    </row>
    <row r="495" spans="2:10" ht="19.350000000000001" customHeight="1" x14ac:dyDescent="0.25">
      <c r="B495" s="48"/>
      <c r="C495" s="48"/>
      <c r="D495" s="48"/>
      <c r="E495" s="48"/>
      <c r="F495" s="48"/>
      <c r="G495" s="48"/>
      <c r="H495" s="48"/>
      <c r="I495" s="48"/>
      <c r="J495" s="48"/>
    </row>
    <row r="496" spans="2:10" ht="19.350000000000001" customHeight="1" x14ac:dyDescent="0.25">
      <c r="B496" s="48"/>
      <c r="C496" s="48"/>
      <c r="D496" s="48"/>
      <c r="E496" s="48"/>
      <c r="F496" s="48"/>
      <c r="G496" s="48"/>
      <c r="H496" s="48"/>
      <c r="I496" s="48"/>
      <c r="J496" s="48"/>
    </row>
    <row r="497" spans="2:10" ht="19.350000000000001" customHeight="1" x14ac:dyDescent="0.25">
      <c r="B497" s="48"/>
      <c r="C497" s="48"/>
      <c r="D497" s="48"/>
      <c r="E497" s="48"/>
      <c r="F497" s="48"/>
      <c r="G497" s="48"/>
      <c r="H497" s="48"/>
      <c r="I497" s="48"/>
      <c r="J497" s="48"/>
    </row>
    <row r="498" spans="2:10" ht="19.350000000000001" customHeight="1" x14ac:dyDescent="0.25">
      <c r="B498" s="48"/>
      <c r="C498" s="48"/>
      <c r="D498" s="48"/>
      <c r="E498" s="48"/>
      <c r="F498" s="48"/>
      <c r="G498" s="48"/>
      <c r="H498" s="48"/>
      <c r="I498" s="48"/>
      <c r="J498" s="48"/>
    </row>
    <row r="499" spans="2:10" ht="19.350000000000001" customHeight="1" x14ac:dyDescent="0.25">
      <c r="B499" s="48"/>
      <c r="C499" s="48"/>
      <c r="D499" s="48"/>
      <c r="E499" s="48"/>
      <c r="F499" s="48"/>
      <c r="G499" s="48"/>
      <c r="H499" s="48"/>
      <c r="I499" s="48"/>
      <c r="J499" s="48"/>
    </row>
    <row r="500" spans="2:10" ht="19.350000000000001" customHeight="1" x14ac:dyDescent="0.25">
      <c r="B500" s="48"/>
      <c r="C500" s="48"/>
      <c r="D500" s="48"/>
      <c r="E500" s="48"/>
      <c r="F500" s="48"/>
      <c r="G500" s="48"/>
      <c r="H500" s="48"/>
      <c r="I500" s="48"/>
      <c r="J500" s="48"/>
    </row>
    <row r="501" spans="2:10" ht="19.350000000000001" customHeight="1" x14ac:dyDescent="0.25">
      <c r="B501" s="48"/>
      <c r="C501" s="48"/>
      <c r="D501" s="48"/>
      <c r="E501" s="48"/>
      <c r="F501" s="48"/>
      <c r="G501" s="48"/>
      <c r="H501" s="48"/>
      <c r="I501" s="48"/>
      <c r="J501" s="48"/>
    </row>
    <row r="502" spans="2:10" ht="19.350000000000001" customHeight="1" x14ac:dyDescent="0.25">
      <c r="B502" s="48"/>
      <c r="C502" s="48"/>
      <c r="D502" s="48"/>
      <c r="E502" s="48"/>
      <c r="F502" s="48"/>
      <c r="G502" s="48"/>
      <c r="H502" s="48"/>
      <c r="I502" s="48"/>
      <c r="J502" s="48"/>
    </row>
    <row r="503" spans="2:10" ht="19.350000000000001" customHeight="1" x14ac:dyDescent="0.25">
      <c r="B503" s="48"/>
      <c r="C503" s="48"/>
      <c r="D503" s="48"/>
      <c r="E503" s="48"/>
      <c r="F503" s="48"/>
      <c r="G503" s="48"/>
      <c r="H503" s="48"/>
      <c r="I503" s="48"/>
      <c r="J503" s="48"/>
    </row>
    <row r="504" spans="2:10" ht="19.350000000000001" customHeight="1" x14ac:dyDescent="0.25">
      <c r="B504" s="48"/>
      <c r="C504" s="48"/>
      <c r="D504" s="48"/>
      <c r="E504" s="48"/>
      <c r="F504" s="48"/>
      <c r="G504" s="48"/>
      <c r="H504" s="48"/>
      <c r="I504" s="48"/>
      <c r="J504" s="48"/>
    </row>
    <row r="505" spans="2:10" ht="19.350000000000001" customHeight="1" x14ac:dyDescent="0.25">
      <c r="B505" s="48"/>
      <c r="C505" s="48"/>
      <c r="D505" s="48"/>
      <c r="E505" s="48"/>
      <c r="F505" s="48"/>
      <c r="G505" s="48"/>
      <c r="H505" s="48"/>
      <c r="I505" s="48"/>
      <c r="J505" s="48"/>
    </row>
    <row r="506" spans="2:10" ht="19.350000000000001" customHeight="1" x14ac:dyDescent="0.25">
      <c r="B506" s="48"/>
      <c r="C506" s="48"/>
      <c r="D506" s="48"/>
      <c r="E506" s="48"/>
      <c r="F506" s="48"/>
      <c r="G506" s="48"/>
      <c r="H506" s="48"/>
      <c r="I506" s="48"/>
      <c r="J506" s="48"/>
    </row>
    <row r="507" spans="2:10" ht="19.350000000000001" customHeight="1" x14ac:dyDescent="0.25">
      <c r="B507" s="48"/>
      <c r="C507" s="48"/>
      <c r="D507" s="48"/>
      <c r="E507" s="48"/>
      <c r="F507" s="48"/>
      <c r="G507" s="48"/>
      <c r="H507" s="48"/>
      <c r="I507" s="48"/>
      <c r="J507" s="48"/>
    </row>
    <row r="508" spans="2:10" ht="19.350000000000001" customHeight="1" x14ac:dyDescent="0.25">
      <c r="B508" s="48"/>
      <c r="C508" s="48"/>
      <c r="D508" s="48"/>
      <c r="E508" s="48"/>
      <c r="F508" s="48"/>
      <c r="G508" s="48"/>
      <c r="H508" s="48"/>
      <c r="I508" s="48"/>
      <c r="J508" s="48"/>
    </row>
    <row r="509" spans="2:10" ht="19.350000000000001" customHeight="1" x14ac:dyDescent="0.25">
      <c r="B509" s="48"/>
      <c r="C509" s="48"/>
      <c r="D509" s="48"/>
      <c r="E509" s="48"/>
      <c r="F509" s="48"/>
      <c r="G509" s="48"/>
      <c r="H509" s="48"/>
      <c r="I509" s="48"/>
      <c r="J509" s="48"/>
    </row>
    <row r="510" spans="2:10" ht="19.350000000000001" customHeight="1" x14ac:dyDescent="0.25">
      <c r="B510" s="48"/>
      <c r="C510" s="48"/>
      <c r="D510" s="48"/>
      <c r="E510" s="48"/>
      <c r="F510" s="48"/>
      <c r="G510" s="48"/>
      <c r="H510" s="48"/>
      <c r="I510" s="48"/>
      <c r="J510" s="48"/>
    </row>
    <row r="511" spans="2:10" ht="19.350000000000001" customHeight="1" x14ac:dyDescent="0.25">
      <c r="B511" s="48"/>
      <c r="C511" s="48"/>
      <c r="D511" s="48"/>
      <c r="E511" s="48"/>
      <c r="F511" s="48"/>
      <c r="G511" s="48"/>
      <c r="H511" s="48"/>
      <c r="I511" s="48"/>
      <c r="J511" s="48"/>
    </row>
    <row r="512" spans="2:10" ht="19.350000000000001" customHeight="1" x14ac:dyDescent="0.25">
      <c r="B512" s="48"/>
      <c r="C512" s="48"/>
      <c r="D512" s="48"/>
      <c r="E512" s="48"/>
      <c r="F512" s="48"/>
      <c r="G512" s="48"/>
      <c r="H512" s="48"/>
      <c r="I512" s="48"/>
      <c r="J512" s="48"/>
    </row>
    <row r="513" spans="2:10" ht="19.350000000000001" customHeight="1" x14ac:dyDescent="0.25">
      <c r="B513" s="48"/>
      <c r="C513" s="48"/>
      <c r="D513" s="48"/>
      <c r="E513" s="48"/>
      <c r="F513" s="48"/>
      <c r="G513" s="48"/>
      <c r="H513" s="48"/>
      <c r="I513" s="48"/>
      <c r="J513" s="48"/>
    </row>
    <row r="514" spans="2:10" ht="19.350000000000001" customHeight="1" x14ac:dyDescent="0.25">
      <c r="B514" s="48"/>
      <c r="C514" s="48"/>
      <c r="D514" s="48"/>
      <c r="E514" s="48"/>
      <c r="F514" s="48"/>
      <c r="G514" s="48"/>
      <c r="H514" s="48"/>
      <c r="I514" s="48"/>
      <c r="J514" s="48"/>
    </row>
    <row r="515" spans="2:10" ht="19.350000000000001" customHeight="1" x14ac:dyDescent="0.25">
      <c r="B515" s="48"/>
      <c r="C515" s="48"/>
      <c r="D515" s="48"/>
      <c r="E515" s="48"/>
      <c r="F515" s="48"/>
      <c r="G515" s="48"/>
      <c r="H515" s="48"/>
      <c r="I515" s="48"/>
      <c r="J515" s="48"/>
    </row>
    <row r="516" spans="2:10" ht="19.350000000000001" customHeight="1" x14ac:dyDescent="0.25">
      <c r="B516" s="48"/>
      <c r="C516" s="48"/>
      <c r="D516" s="48"/>
      <c r="E516" s="48"/>
      <c r="F516" s="48"/>
      <c r="G516" s="48"/>
      <c r="H516" s="48"/>
      <c r="I516" s="48"/>
      <c r="J516" s="48"/>
    </row>
  </sheetData>
  <autoFilter ref="A1:J115" xr:uid="{00000000-0009-0000-0000-000000000000}"/>
  <mergeCells count="2">
    <mergeCell ref="A2:T2"/>
    <mergeCell ref="A116:T116"/>
  </mergeCells>
  <pageMargins left="0.39370078740157499" right="0.39370078740157499" top="0.39370078740157499" bottom="0.39370078740157499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İlan_2024 Erasmus</vt:lpstr>
      <vt:lpstr>'İlan_2024 Erasmus'!Print_Area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Ulker Tezkac</dc:creator>
  <cp:lastModifiedBy>Ulker Tezkac</cp:lastModifiedBy>
  <dcterms:created xsi:type="dcterms:W3CDTF">2024-05-22T13:44:53Z</dcterms:created>
  <dcterms:modified xsi:type="dcterms:W3CDTF">2024-05-22T13:46:12Z</dcterms:modified>
</cp:coreProperties>
</file>